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75" windowHeight="12360" tabRatio="894" activeTab="18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 1_Списание" sheetId="13" r:id="rId13"/>
    <sheet name="Р.Справочно 2_Задолж по налогам" sheetId="14" r:id="rId14"/>
    <sheet name="Р. Справочно 3_Количество" sheetId="15" r:id="rId15"/>
    <sheet name="P3" sheetId="16" r:id="rId16"/>
    <sheet name="Р4" sheetId="17" r:id="rId17"/>
    <sheet name="Р. Справочно 4_1" sheetId="18" r:id="rId18"/>
    <sheet name="Р5" sheetId="19" r:id="rId19"/>
  </sheets>
  <definedNames>
    <definedName name="_xlnm._FilterDatabase" localSheetId="15" hidden="1">'P3'!$A$7:$U$7</definedName>
    <definedName name="_xlnm._FilterDatabase" localSheetId="12" hidden="1">'Р. Справочно 1_Списание'!$A$4:$J$21</definedName>
    <definedName name="_xlnm._FilterDatabase" localSheetId="13" hidden="1">'Р.Справочно 2_Задолж по налогам'!$A$3:$P$3</definedName>
    <definedName name="_xlnm._FilterDatabase" localSheetId="18" hidden="1">'Р5'!$A$10:$S$10</definedName>
    <definedName name="_xlnm.Print_Titles" localSheetId="1">'P1'!$5:$11</definedName>
    <definedName name="_xlnm.Print_Titles" localSheetId="15">'P3'!$1:$7</definedName>
    <definedName name="_xlnm.Print_Titles" localSheetId="13">'Р.Справочно 2_Задолж по налогам'!$1:$3</definedName>
    <definedName name="_xlnm.Print_Titles" localSheetId="2">'Р2'!$5:$10</definedName>
    <definedName name="_xlnm.Print_Titles" localSheetId="18">'Р5'!$1:$10</definedName>
    <definedName name="_xlnm.Print_Area" localSheetId="1">'P1'!$A$1:$R$35</definedName>
    <definedName name="_xlnm.Print_Area" localSheetId="15">'P3'!$A$1:$R$75</definedName>
    <definedName name="_xlnm.Print_Area" localSheetId="12">'Р. Справочно 1_Списание'!$A$1:$J$22</definedName>
    <definedName name="_xlnm.Print_Area" localSheetId="14">'Р. Справочно 3_Количество'!$A$1:$J$17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6">'Р4'!$A$1:$G$11</definedName>
    <definedName name="_xlnm.Print_Area" localSheetId="18">'Р5'!$A$1:$S$93</definedName>
  </definedNames>
  <calcPr fullCalcOnLoad="1"/>
</workbook>
</file>

<file path=xl/sharedStrings.xml><?xml version="1.0" encoding="utf-8"?>
<sst xmlns="http://schemas.openxmlformats.org/spreadsheetml/2006/main" count="561" uniqueCount="312">
  <si>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</si>
  <si>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</si>
  <si>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</si>
  <si>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</si>
  <si>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</si>
  <si>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</si>
  <si>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</si>
  <si>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</si>
  <si>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</si>
  <si>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</si>
  <si>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</si>
  <si>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</si>
  <si>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</si>
  <si>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</si>
  <si>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</si>
  <si>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</si>
  <si>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</si>
  <si>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</si>
  <si>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</si>
  <si>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</si>
  <si>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</si>
  <si>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</si>
  <si>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</si>
  <si>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</si>
  <si>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</si>
  <si>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</si>
  <si>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</si>
  <si>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</si>
  <si>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</si>
  <si>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</si>
  <si>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</si>
  <si>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</si>
  <si>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</si>
  <si>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</si>
  <si>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</si>
  <si>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</si>
  <si>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</si>
  <si>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</si>
  <si>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</si>
  <si>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</si>
  <si>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</si>
  <si>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</si>
  <si>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</si>
  <si>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</si>
  <si>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</si>
  <si>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</si>
  <si>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</si>
  <si>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</si>
  <si>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</si>
  <si>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</si>
  <si>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</si>
  <si>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</si>
  <si>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</si>
  <si>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</si>
  <si>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</si>
  <si>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</si>
  <si>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</si>
  <si>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</si>
  <si>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</si>
  <si>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</si>
  <si>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</si>
  <si>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</si>
  <si>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</si>
  <si>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</si>
  <si>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</si>
  <si>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</si>
  <si>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</si>
  <si>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</si>
  <si>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</si>
  <si>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</si>
  <si>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</si>
  <si>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</si>
  <si>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</si>
  <si>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</si>
  <si>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</si>
  <si>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</si>
  <si>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</si>
  <si>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</si>
  <si>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</si>
  <si>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 xml:space="preserve">ПРИОСТАНОВЛЕННЫЕ К ВЗЫСКАНИЮ ПЛАТЕЖИ ПО УПЛАТЕ ПЕНЕЙ И ШТРАФОВ-ВСЕГО 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</si>
  <si>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</si>
  <si>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</si>
  <si>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</si>
  <si>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</si>
  <si>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</si>
  <si>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</si>
  <si>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</si>
  <si>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</si>
  <si>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</si>
  <si>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</si>
  <si>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</si>
  <si>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</si>
  <si>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</si>
  <si>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</si>
  <si>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</si>
  <si>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</si>
  <si>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</si>
  <si>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</si>
  <si>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</si>
  <si>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</si>
  <si>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</si>
  <si>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</si>
  <si>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</si>
  <si>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</si>
  <si>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</si>
  <si>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</si>
  <si>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</si>
  <si>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</si>
  <si>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</si>
  <si>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</si>
  <si>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</si>
  <si>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</si>
  <si>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</si>
  <si>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</si>
  <si>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</si>
  <si>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</si>
  <si>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</si>
  <si>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</si>
  <si>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</si>
  <si>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</si>
  <si>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</si>
  <si>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</si>
  <si>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</si>
  <si>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</si>
  <si>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</si>
  <si>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</si>
  <si>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</si>
  <si>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</si>
  <si>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</si>
  <si>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</si>
  <si>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</si>
  <si>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</si>
  <si>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</si>
  <si>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</si>
  <si>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</si>
  <si>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</si>
  <si>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</si>
  <si>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</si>
  <si>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 ПЕРЕД БЮДЖЕТОМ ПО  ПЕНЯМ И НАЛОГОВЫМ САНКЦИЯМ ВСЕГО                 (из стр. 1050)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</si>
  <si>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</si>
  <si>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</si>
  <si>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</si>
  <si>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</si>
  <si>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ЗАДОЛЖЕННОСТЬ ПЕРЕД БЮДЖЕТОМ ПО НАЛОГАМ, СБОРАМ, ПЕНЯМ, НАЛОГОВЫМ САНКЦИЯМ ВСЕГО В ТОМ ЧИСЛЕ: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</si>
  <si>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</si>
  <si>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</si>
  <si>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</si>
  <si>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</si>
  <si>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</si>
  <si>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</si>
  <si>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</si>
  <si>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</si>
  <si>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</si>
  <si>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</si>
  <si>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</si>
  <si>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</si>
  <si>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</si>
  <si>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</si>
  <si>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</si>
  <si>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</si>
  <si>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</si>
  <si>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</si>
  <si>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</si>
  <si>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</si>
  <si>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</si>
  <si>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</si>
  <si>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</si>
  <si>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</si>
  <si>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</si>
  <si>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</si>
  <si>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</si>
  <si>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</si>
  <si>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</si>
  <si>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</si>
  <si>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</si>
  <si>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</si>
  <si>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</si>
  <si>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</si>
  <si>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</si>
  <si>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</si>
  <si>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</si>
  <si>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</si>
  <si>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</si>
  <si>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</si>
  <si>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</si>
  <si>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</si>
  <si>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</si>
  <si>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</si>
  <si>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</si>
  <si>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</si>
  <si>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</si>
  <si>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</si>
  <si>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</si>
  <si>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</si>
  <si>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</si>
  <si>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</si>
  <si>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</si>
  <si>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</si>
  <si>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</si>
  <si>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</si>
  <si>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</si>
  <si>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</si>
  <si>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ЗАДОЛЖЕННОСТЬ – </t>
    </r>
    <r>
      <rPr>
        <b/>
        <sz val="10"/>
        <rFont val="Arial Cyr"/>
        <family val="2"/>
      </rPr>
      <t xml:space="preserve">ВСЕГО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</si>
  <si>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</si>
  <si>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</si>
  <si>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5160 И 5286 в том числе не перечисленные ликвидированными банками</t>
  </si>
  <si>
    <t xml:space="preserve">ЗАВИСШИЕ ПЛАТЕЖИ ПО НАЛОГАМ, СБОРАМ И СТРАХОВЫМ ВЗНОСАМ           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</si>
  <si>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</si>
  <si>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</si>
  <si>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</si>
  <si>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</si>
  <si>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</si>
  <si>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 xml:space="preserve">ЗАВИСШИЕ ПЛАТЕЖИ  ПО НАЛОГАМ, СБОРАМ        </t>
  </si>
  <si>
    <t>ЗАДОЛЖЕННОСТЬ ПО СТРАХОВЫМ ВЗНОСАМ НЕВОЗМОЖНАЯ К ВЗЫСКАНИЮ НАЛОГОВЫМИ ОРГАНАМИ</t>
  </si>
  <si>
    <t>ВСЕГО задолженность (гр.2 + гр.8 + гр.13 + гр.14 + гр.15)</t>
  </si>
  <si>
    <t xml:space="preserve">РЕСТРУКТУРИРОВАНО                           </t>
  </si>
  <si>
    <t xml:space="preserve">   СПРАВОЧНО:   </t>
  </si>
  <si>
    <t>ПО ПЕНЯМ, НАЛОГОВЫМ САНКЦИЯМ</t>
  </si>
  <si>
    <t>ЗАДОЛЖЕННОСТЬ ОРГАНИЗАЦИЙ - БАНКРОТОВ</t>
  </si>
  <si>
    <t>Количество налогоплательщиков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</si>
  <si>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</si>
  <si>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</si>
  <si>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</si>
  <si>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</si>
  <si>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По страховым взносам</t>
  </si>
  <si>
    <t xml:space="preserve">По страховым взносам в фиксированном размере </t>
  </si>
  <si>
    <t xml:space="preserve">СОВОКУПНАЯ ЗАДОЛЖЕННОСТЬ, В ТОМ ЧИСЛЕ 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</si>
  <si>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</si>
  <si>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</si>
  <si>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</si>
  <si>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</si>
  <si>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</si>
  <si>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 xml:space="preserve">ОТСРОЧЕННЫЕ (РАССРОЧЕННЫЕ) ПЛАТЕЖИ </t>
  </si>
  <si>
    <t xml:space="preserve">Сумма списанной недоимки и задолженности по пеням, штрафам и процентам по акцизам, признанных безнадежными к взысканию </t>
  </si>
  <si>
    <t xml:space="preserve">  в том числе:     </t>
  </si>
  <si>
    <r>
      <t>УРЕГУЛИРОВАННАЯ ЗАДОЛЖЕННОСТЬ ПО НАЛОГАМ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</si>
  <si>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</si>
  <si>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Сумма списанной задолженности в соответствии с частью 3.1 статьи 4 Федерального закона от 03.07.2016 № 243-ФЗ
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</si>
  <si>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</si>
  <si>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 xml:space="preserve"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
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</si>
  <si>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</si>
  <si>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 xml:space="preserve">ВЗЫСКИВАЕТСЯ СУДЕБНЫМИ ПРИСТАВАМИ ПО ПОСТАНОВЛЕНИЯМ О ВОЗБУЖДЕНИИ ИСПОЛНИТЕЛЬНОГО ПРОИЗВОДСТВА  </t>
  </si>
  <si>
    <t>ЗАДОЛЖЕННОСТЬ НЕВОЗМОЖНАЯ К ВЗЫСКАНИЮ СОГЛАСНО АКТУ О НЕВОЗМОЖНОСТИ ВЗЫСКАНИЯ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</si>
  <si>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</si>
  <si>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Сумма списанной задолженности физических лиц, признанных банкротами (подпункт 2.1 пункта 1 статьи 59 НК РФ)</t>
  </si>
  <si>
    <r>
      <t>ЗАДОЛЖЕННОСТЬ - ВСЕГО (стр.2010</t>
    </r>
    <r>
      <rPr>
        <b/>
        <sz val="10"/>
        <rFont val="Arial Cyr"/>
        <family val="2"/>
      </rPr>
      <t>+стр.2120+стр.2205+стр.2210</t>
    </r>
    <r>
      <rPr>
        <b/>
        <sz val="10"/>
        <rFont val="Arial Cyr"/>
        <family val="2"/>
      </rPr>
      <t>+стр.2310+стр.2375)</t>
    </r>
  </si>
  <si>
    <t>из строк 2190 и 2351 в том числе не перечисленные ликвидированными банками</t>
  </si>
  <si>
    <r>
      <t>УРЕГУЛИРОВАНО  ПО НАЛОГУ (СБОРУ), ВСЕГО
 (из стр. 2010</t>
    </r>
    <r>
      <rPr>
        <sz val="8"/>
        <rFont val="Arial Cyr"/>
        <family val="0"/>
      </rPr>
      <t>)</t>
    </r>
  </si>
  <si>
    <r>
      <t>УРЕГУЛИРОВАНО ЗАДОЛЖЕННОСТИ  ПО УПЛАТЕ ПЕНЕЙ И НАЛОГОВЫХ САНКЦИИ  (из стр. 2210</t>
    </r>
    <r>
      <rPr>
        <sz val="8"/>
        <rFont val="Arial Cyr"/>
        <family val="0"/>
      </rPr>
      <t>)</t>
    </r>
  </si>
  <si>
    <t xml:space="preserve">ЗАДОЛЖЕННОСТЬ ПО НАЛОГАМ, СБОРАМ И СТРАХОВЫМ ВЗНОСАМ, НЕВОЗМОЖНАЯ К ВЗЫСКАНИЮ НАЛОГОВЫМИ ОРГАНАМИ           (из стр. 2120) </t>
  </si>
  <si>
    <t>ЗАДОЛЖЕННОСТЬ ПО ПЕНИ И НАЛОГОВЫМ САНКЦИЯМ, НЕВООЗМОЖНАЯ К ВЗЫСКАНИЮ НАЛОГОВЫМИ ОРГАНАМИ         (из стр. 2310)</t>
  </si>
  <si>
    <t>НЕДОИМКА ОРГАНИЗАЦИЙ, ИНДИВИДУАЛЬНЫХ ПРЕДПРИНИМАТЕЛЕЙ И ГРАЖДАН,  НАХОДЯЩИХСЯ В ПРОЦЕДУРАХ БАНКРОСТВА       (из стр. 1045)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</si>
  <si>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</si>
  <si>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БАНКРОТСТВА(из строки 2375)</t>
  </si>
  <si>
    <t>СПРАВОЧНО:                 Сумма неуплаченных процентов за пользование бюджетными средствами  (из строки 1094)</t>
  </si>
  <si>
    <t xml:space="preserve">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</si>
  <si>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Т-3</t>
  </si>
  <si>
    <t>единиц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</si>
  <si>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</si>
  <si>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ПРИОСТАНОВЛЕННЫЕ К ВЗЫСКАНИЮ ПЛАТЕЖИ ПО УПЛАТЕ НАЛОГОВ, СБОРОВ, СТРАХОВЫХ ВЗНОСОВ, ПЕНЕЙ И НАЛОГОВЫХ САНКЦИЙ</t>
  </si>
  <si>
    <t>Сумма списанной задолженности умерших или объявленных умершими физических лиц (подпункт 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</si>
  <si>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</si>
  <si>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 xml:space="preserve">УРЕГУЛИРОВАННАЯ ЗАДОЛЖЕННОСТЬ ПО НАЛОГАМ ОРГАНИЗАЦИЙ, НАХОДЯЩИХСЯ В  ПРОЦЕДУРАХ БАНКРОТСТВА, в том числе: </t>
  </si>
  <si>
    <t xml:space="preserve">УРЕГУЛИРОВАННАЯ ЗАДОЛЖЕННОСТЬ ОРГАНИЗАЦИЙ ПО ПЕНИ И НАЛОГОВЫМ САНКЦИЯМ, НАХОДЯЩИХСЯ В  ПРОЦЕДУРАХ БАНКРОТСТВА, в том числе: </t>
  </si>
  <si>
    <t>НЕДОИМКА ОРГАНИЗАЦИЙ И ИНДИВИДУАЛЬНЫХ ПРЕДПРИНИМАТЕЛЕЙ, НЕ ПРЕДСТАВЛЯЮЩИХ ОТЧЕТНОСТЬ</t>
  </si>
  <si>
    <t>ИЗ СТРОКИ 5035 ЗАДОЛЖЕННОСТЬ ОРГАНИЗАЦИЙ И ИНДИВИДУАЛЬНЫХ ПРЕДПРИНИМАТЕЛЕЙ, НЕПРЕДСТАВЛЯЮЩИХ ОТЧЕТНОСТЬ</t>
  </si>
  <si>
    <t>УРЕГУЛИРОВАНО  ПО СТРАХОВЫМ ВЗНОСАМ - ВСЕГО:</t>
  </si>
  <si>
    <t xml:space="preserve">ПРИОСТАНОВЛЕННЫЕ К ВЗЫСКАНИЮ ПЛАТЕЖИ ПО СТРАХОВЫМ ВЗНОСАМ - ВСЕГО </t>
  </si>
  <si>
    <t xml:space="preserve">ЗАВИСШИЕ ПЛАТЕЖИ ПО СТРАХОВЫМ ВЗНОСАМ            </t>
  </si>
  <si>
    <t xml:space="preserve">ЗАДОЛЖЕННОСТЬ ПО СТРАХОВЫМ ВЗНОСАМ  ОРГАНИЗАЦИЙ, ИНДИВИДУАЛЬНЫХ ПРЕДПРИНИМАТЕЛЕЙ И ГРАЖДАН, НАХОДЯЩИХСЯ В  ПРОЦЕДУРАХ БАНКРОТСТВА, в том числе: </t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</si>
  <si>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</si>
  <si>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Приложение № 10
УТВЕРЖДЕНО
приказом ФНС России
от 
№ </t>
  </si>
  <si>
    <t>г.Москва</t>
  </si>
  <si>
    <t>Управление Федеральной налоговой службы по г. Москве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</si>
  <si>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</si>
  <si>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</si>
  <si>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</si>
  <si>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</si>
  <si>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Утверждена приказом 
ФНС России от 02.12.2019                   № ММВ-7-1/609@
</t>
  </si>
  <si>
    <t>Задолженность по неналоговым доходам, администрируемым налоговыми органами</t>
  </si>
  <si>
    <t>Штрафы, установленные Главами 16, 18 Налогового Кодекса Российской Федерации</t>
  </si>
  <si>
    <t>СОВОКУПНАЯ ЗАДОЛЖЕННОСТЬ ПО НАЛОГАМ И СБОРАМ, СТРАХОВЫМ ВЗНОСАМ, ПЕНЯМ И НАЛОГОВЫМ САНКЦИЯМ - ВСЕГО</t>
  </si>
  <si>
    <t>1001</t>
  </si>
  <si>
    <t>1</t>
  </si>
  <si>
    <t>4200</t>
  </si>
  <si>
    <t>Раздел IV.I. СПРАВОЧНО</t>
  </si>
  <si>
    <r>
      <t xml:space="preserve">
</t>
    </r>
    <r>
      <rPr>
        <b/>
        <sz val="12"/>
        <rFont val="Arial Cyr"/>
        <family val="0"/>
      </rPr>
      <t>Из строки 1020</t>
    </r>
    <r>
      <rPr>
        <sz val="12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</si>
  <si>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r>
      <rPr>
        <sz val="12"/>
        <rFont val="Arial Cyr"/>
        <family val="0"/>
      </rPr>
      <t xml:space="preserve">ИЗ СТРОКИ 1050 </t>
    </r>
    <r>
      <rPr>
        <sz val="12"/>
        <color indexed="8"/>
        <rFont val="Arial Cyr"/>
        <family val="0"/>
      </rPr>
      <t xml:space="preserve">
ЗАДОЛЖЕННОСТЬ ОРГАНИЗАЦИЙ И ИНДИВИДУАЛЬ</t>
    </r>
    <r>
      <rPr>
        <i/>
        <sz val="12"/>
        <color indexed="8"/>
        <rFont val="Arial Cyr"/>
        <family val="0"/>
      </rPr>
      <t>Н</t>
    </r>
    <r>
      <rPr>
        <sz val="12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</si>
  <si>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XXX</t>
  </si>
  <si>
    <t>банкроты</t>
  </si>
  <si>
    <t>недействующие</t>
  </si>
  <si>
    <t>ФЛ</t>
  </si>
  <si>
    <t>иное</t>
  </si>
  <si>
    <t>3181</t>
  </si>
  <si>
    <t>3182</t>
  </si>
  <si>
    <t>3190</t>
  </si>
  <si>
    <t>РЕСТРУКТУРИРОВАНО</t>
  </si>
  <si>
    <t>2390</t>
  </si>
  <si>
    <t>2391</t>
  </si>
  <si>
    <t>Уплачено процентов за несвоевременный возврат</t>
  </si>
  <si>
    <t>2395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</si>
  <si>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</si>
  <si>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</si>
  <si>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</si>
  <si>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</si>
  <si>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</si>
  <si>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</si>
  <si>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</si>
  <si>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</si>
  <si>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"    "  ноября 2020 г</t>
  </si>
  <si>
    <t xml:space="preserve"> 66-84</t>
  </si>
  <si>
    <t>по состоянию на 1 января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</si>
</sst>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[$-FC19]d\ mmmm\ yyyy\ &quot;г.&quot;"/>
    <numFmt numFmtId="182" formatCode="#,##0.0"/>
    <numFmt numFmtId="183" formatCode="mmm/yyyy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Arial Cyr"/>
      <family val="2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17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5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33" borderId="0" xfId="0" applyFont="1" applyFill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left"/>
    </xf>
    <xf numFmtId="0" fontId="35" fillId="0" borderId="0" xfId="0" applyFont="1" applyFill="1" applyAlignment="1">
      <alignment horizontal="center" wrapText="1" shrinkToFit="1"/>
    </xf>
    <xf numFmtId="0" fontId="21" fillId="0" borderId="0" xfId="0" applyFont="1" applyFill="1" applyAlignment="1">
      <alignment wrapText="1" shrinkToFit="1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2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wrapText="1" shrinkToFit="1"/>
    </xf>
    <xf numFmtId="0" fontId="6" fillId="0" borderId="17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 indent="2"/>
    </xf>
    <xf numFmtId="0" fontId="6" fillId="0" borderId="25" xfId="0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0" fontId="22" fillId="0" borderId="17" xfId="0" applyFont="1" applyFill="1" applyBorder="1" applyAlignment="1">
      <alignment horizontal="justify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 shrinkToFit="1"/>
    </xf>
    <xf numFmtId="0" fontId="41" fillId="0" borderId="17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34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0" fillId="0" borderId="0" xfId="0" applyFont="1" applyFill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26" fillId="0" borderId="25" xfId="0" applyNumberFormat="1" applyFont="1" applyFill="1" applyBorder="1" applyAlignment="1">
      <alignment horizontal="right" wrapText="1"/>
    </xf>
    <xf numFmtId="49" fontId="26" fillId="0" borderId="25" xfId="0" applyNumberFormat="1" applyFont="1" applyFill="1" applyBorder="1" applyAlignment="1">
      <alignment horizontal="left" wrapText="1"/>
    </xf>
    <xf numFmtId="3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right" vertical="center"/>
    </xf>
    <xf numFmtId="171" fontId="0" fillId="0" borderId="0" xfId="62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171" fontId="22" fillId="0" borderId="0" xfId="62" applyFont="1" applyFill="1" applyBorder="1" applyAlignment="1">
      <alignment horizontal="centerContinuous" vertical="top" wrapText="1"/>
    </xf>
    <xf numFmtId="0" fontId="22" fillId="0" borderId="0" xfId="0" applyFont="1" applyFill="1" applyBorder="1" applyAlignment="1">
      <alignment horizontal="centerContinuous" vertical="top" wrapText="1"/>
    </xf>
    <xf numFmtId="0" fontId="22" fillId="0" borderId="0" xfId="0" applyFont="1" applyFill="1" applyAlignment="1">
      <alignment horizontal="centerContinuous" vertical="top" wrapText="1"/>
    </xf>
    <xf numFmtId="171" fontId="0" fillId="0" borderId="0" xfId="62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171" fontId="0" fillId="0" borderId="0" xfId="62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1" fontId="0" fillId="0" borderId="0" xfId="62" applyFont="1" applyFill="1" applyAlignment="1">
      <alignment/>
    </xf>
    <xf numFmtId="171" fontId="6" fillId="0" borderId="0" xfId="62" applyFont="1" applyFill="1" applyAlignment="1">
      <alignment/>
    </xf>
    <xf numFmtId="0" fontId="0" fillId="0" borderId="17" xfId="0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  <xf numFmtId="1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6" fillId="0" borderId="23" xfId="0" applyNumberFormat="1" applyFont="1" applyBorder="1" applyAlignment="1">
      <alignment horizontal="left" wrapText="1"/>
    </xf>
    <xf numFmtId="3" fontId="4" fillId="0" borderId="0" xfId="0" applyNumberFormat="1" applyFont="1" applyFill="1" applyAlignment="1">
      <alignment/>
    </xf>
    <xf numFmtId="0" fontId="9" fillId="0" borderId="27" xfId="0" applyFont="1" applyBorder="1" applyAlignment="1">
      <alignment vertical="top" wrapText="1"/>
    </xf>
    <xf numFmtId="0" fontId="14" fillId="0" borderId="28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9" fillId="0" borderId="29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38" xfId="0" applyFont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4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wrapText="1"/>
    </xf>
    <xf numFmtId="0" fontId="14" fillId="0" borderId="15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29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28" xfId="0" applyFont="1" applyBorder="1" applyAlignment="1">
      <alignment horizontal="left" vertical="top" wrapText="1" indent="1"/>
    </xf>
    <xf numFmtId="0" fontId="14" fillId="0" borderId="24" xfId="0" applyFont="1" applyBorder="1" applyAlignment="1">
      <alignment horizontal="left" vertical="top" wrapText="1" indent="1"/>
    </xf>
    <xf numFmtId="0" fontId="28" fillId="0" borderId="0" xfId="0" applyFont="1" applyAlignment="1">
      <alignment horizontal="left"/>
    </xf>
    <xf numFmtId="0" fontId="10" fillId="0" borderId="2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/>
    </xf>
    <xf numFmtId="0" fontId="22" fillId="0" borderId="2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right" vertical="top" wrapText="1" shrinkToFit="1"/>
    </xf>
    <xf numFmtId="0" fontId="0" fillId="0" borderId="23" xfId="0" applyFont="1" applyFill="1" applyBorder="1" applyAlignment="1">
      <alignment shrinkToFit="1"/>
    </xf>
    <xf numFmtId="1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wrapText="1"/>
    </xf>
    <xf numFmtId="0" fontId="26" fillId="0" borderId="42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42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45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">
      <selection activeCell="M9" sqref="M9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69" t="s">
        <v>271</v>
      </c>
      <c r="G1" s="70"/>
    </row>
    <row r="2" spans="6:7" ht="15.75">
      <c r="F2" s="274"/>
      <c r="G2" s="274"/>
    </row>
    <row r="4" spans="1:7" ht="22.5" customHeight="1" thickBot="1">
      <c r="A4" s="264" t="s">
        <v>37</v>
      </c>
      <c r="B4" s="264"/>
      <c r="C4" s="264"/>
      <c r="D4" s="264"/>
      <c r="E4" s="264"/>
      <c r="F4" s="264"/>
      <c r="G4" s="264"/>
    </row>
    <row r="5" spans="1:7" ht="14.25" customHeight="1" thickTop="1">
      <c r="A5" s="228"/>
      <c r="B5" s="228"/>
      <c r="C5" s="228"/>
      <c r="D5" s="228"/>
      <c r="E5" s="228"/>
      <c r="F5" s="228"/>
      <c r="G5" s="228"/>
    </row>
    <row r="6" spans="1:7" ht="14.25" customHeight="1" thickBot="1">
      <c r="A6" s="233"/>
      <c r="B6" s="233"/>
      <c r="C6" s="233"/>
      <c r="D6" s="233"/>
      <c r="E6" s="233"/>
      <c r="F6" s="233"/>
      <c r="G6" s="233"/>
    </row>
    <row r="7" spans="1:7" ht="12.75">
      <c r="A7" s="253"/>
      <c r="B7" s="242"/>
      <c r="C7" s="243"/>
      <c r="D7" s="243"/>
      <c r="E7" s="243"/>
      <c r="F7" s="243"/>
      <c r="G7" s="244"/>
    </row>
    <row r="8" spans="1:7" ht="18.75" customHeight="1">
      <c r="A8" s="253"/>
      <c r="B8" s="254" t="s">
        <v>38</v>
      </c>
      <c r="C8" s="255"/>
      <c r="D8" s="255"/>
      <c r="E8" s="255"/>
      <c r="F8" s="255"/>
      <c r="G8" s="256"/>
    </row>
    <row r="9" spans="1:7" ht="23.25" customHeight="1">
      <c r="A9" s="253"/>
      <c r="B9" s="278" t="s">
        <v>193</v>
      </c>
      <c r="C9" s="279"/>
      <c r="D9" s="279"/>
      <c r="E9" s="279"/>
      <c r="F9" s="279"/>
      <c r="G9" s="280"/>
    </row>
    <row r="10" spans="1:7" ht="20.25" customHeight="1">
      <c r="A10" s="253"/>
      <c r="B10" s="275" t="s">
        <v>194</v>
      </c>
      <c r="C10" s="276"/>
      <c r="D10" s="276"/>
      <c r="E10" s="276"/>
      <c r="F10" s="276"/>
      <c r="G10" s="277"/>
    </row>
    <row r="11" spans="1:7" ht="18.75" customHeight="1">
      <c r="A11" s="253"/>
      <c r="B11" s="278" t="s">
        <v>192</v>
      </c>
      <c r="C11" s="279"/>
      <c r="D11" s="279"/>
      <c r="E11" s="279"/>
      <c r="F11" s="279"/>
      <c r="G11" s="280"/>
    </row>
    <row r="12" spans="1:7" ht="12.75">
      <c r="A12" s="253"/>
      <c r="B12" s="250"/>
      <c r="C12" s="251"/>
      <c r="D12" s="251"/>
      <c r="E12" s="251"/>
      <c r="F12" s="251"/>
      <c r="G12" s="252"/>
    </row>
    <row r="13" spans="1:7" ht="14.25" customHeight="1">
      <c r="A13" s="253"/>
      <c r="B13" s="261" t="s">
        <v>311</v>
      </c>
      <c r="C13" s="262"/>
      <c r="D13" s="262"/>
      <c r="E13" s="262"/>
      <c r="F13" s="262"/>
      <c r="G13" s="263"/>
    </row>
    <row r="14" spans="1:7" ht="22.5" thickBot="1">
      <c r="A14" s="253"/>
      <c r="B14" s="247" t="s">
        <v>39</v>
      </c>
      <c r="C14" s="248"/>
      <c r="D14" s="248"/>
      <c r="E14" s="248"/>
      <c r="F14" s="248"/>
      <c r="G14" s="249"/>
    </row>
    <row r="15" spans="1:7" ht="15.75">
      <c r="A15" s="233"/>
      <c r="B15" s="233"/>
      <c r="C15" s="233"/>
      <c r="D15" s="233"/>
      <c r="E15" s="233"/>
      <c r="F15" s="233"/>
      <c r="G15" s="233"/>
    </row>
    <row r="16" spans="1:7" ht="11.25" customHeight="1" thickBot="1">
      <c r="A16" s="233"/>
      <c r="B16" s="233"/>
      <c r="C16" s="233"/>
      <c r="D16" s="233"/>
      <c r="E16" s="233"/>
      <c r="F16" s="233"/>
      <c r="G16" s="233"/>
    </row>
    <row r="17" spans="1:7" ht="42.75" customHeight="1" thickBot="1">
      <c r="A17" s="5"/>
      <c r="B17" s="8" t="s">
        <v>40</v>
      </c>
      <c r="C17" s="245" t="s">
        <v>41</v>
      </c>
      <c r="D17" s="246"/>
      <c r="E17" s="6"/>
      <c r="F17" s="8" t="s">
        <v>42</v>
      </c>
      <c r="G17" s="7" t="s">
        <v>43</v>
      </c>
    </row>
    <row r="18" spans="1:7" ht="43.5" customHeight="1" thickBot="1">
      <c r="A18" s="253"/>
      <c r="B18" s="265" t="s">
        <v>44</v>
      </c>
      <c r="C18" s="268" t="s">
        <v>51</v>
      </c>
      <c r="D18" s="269"/>
      <c r="E18" s="281"/>
      <c r="F18" s="234" t="s">
        <v>34</v>
      </c>
      <c r="G18" s="235"/>
    </row>
    <row r="19" spans="1:7" ht="33" customHeight="1">
      <c r="A19" s="253"/>
      <c r="B19" s="266"/>
      <c r="C19" s="270"/>
      <c r="D19" s="271"/>
      <c r="E19" s="282"/>
      <c r="F19" s="236" t="s">
        <v>278</v>
      </c>
      <c r="G19" s="237"/>
    </row>
    <row r="20" spans="1:7" ht="17.25" customHeight="1">
      <c r="A20" s="253"/>
      <c r="B20" s="266"/>
      <c r="C20" s="270"/>
      <c r="D20" s="271"/>
      <c r="E20" s="282"/>
      <c r="F20" s="238"/>
      <c r="G20" s="239"/>
    </row>
    <row r="21" spans="1:7" ht="138" customHeight="1" thickBot="1">
      <c r="A21" s="253"/>
      <c r="B21" s="266"/>
      <c r="C21" s="270"/>
      <c r="D21" s="271"/>
      <c r="E21" s="282"/>
      <c r="F21" s="240"/>
      <c r="G21" s="241"/>
    </row>
    <row r="22" spans="1:7" ht="54" customHeight="1">
      <c r="A22" s="253"/>
      <c r="B22" s="266"/>
      <c r="C22" s="270"/>
      <c r="D22" s="271"/>
      <c r="E22" s="281"/>
      <c r="F22" s="231"/>
      <c r="G22" s="232"/>
    </row>
    <row r="23" spans="1:7" ht="33" customHeight="1" thickBot="1">
      <c r="A23" s="253"/>
      <c r="B23" s="267"/>
      <c r="C23" s="272"/>
      <c r="D23" s="273"/>
      <c r="E23" s="281"/>
      <c r="F23" s="229" t="s">
        <v>50</v>
      </c>
      <c r="G23" s="230"/>
    </row>
    <row r="24" spans="1:7" ht="15.75">
      <c r="A24" s="233"/>
      <c r="B24" s="233"/>
      <c r="C24" s="233"/>
      <c r="D24" s="233"/>
      <c r="E24" s="233"/>
      <c r="F24" s="233"/>
      <c r="G24" s="233"/>
    </row>
    <row r="25" spans="1:7" ht="16.5" thickBot="1">
      <c r="A25" s="233"/>
      <c r="B25" s="233"/>
      <c r="C25" s="233"/>
      <c r="D25" s="233"/>
      <c r="E25" s="233"/>
      <c r="F25" s="233"/>
      <c r="G25" s="233"/>
    </row>
    <row r="26" spans="1:7" ht="30" customHeight="1" thickBot="1">
      <c r="A26" s="2"/>
      <c r="B26" s="3"/>
      <c r="C26" s="9" t="s">
        <v>45</v>
      </c>
      <c r="D26" s="245" t="s">
        <v>46</v>
      </c>
      <c r="E26" s="260"/>
      <c r="F26" s="260"/>
      <c r="G26" s="246"/>
    </row>
    <row r="27" spans="1:7" ht="32.25" customHeight="1" thickBot="1">
      <c r="A27" s="1"/>
      <c r="B27" s="4" t="s">
        <v>47</v>
      </c>
      <c r="C27" s="91">
        <v>77</v>
      </c>
      <c r="D27" s="257" t="s">
        <v>272</v>
      </c>
      <c r="E27" s="258"/>
      <c r="F27" s="258"/>
      <c r="G27" s="259"/>
    </row>
    <row r="28" spans="1:7" ht="37.5" customHeight="1" thickBot="1">
      <c r="A28" s="1"/>
      <c r="B28" s="4" t="s">
        <v>48</v>
      </c>
      <c r="C28" s="92">
        <v>7700</v>
      </c>
      <c r="D28" s="257" t="s">
        <v>273</v>
      </c>
      <c r="E28" s="258"/>
      <c r="F28" s="258"/>
      <c r="G28" s="259"/>
    </row>
  </sheetData>
  <sheetProtection/>
  <mergeCells count="29">
    <mergeCell ref="A4:G4"/>
    <mergeCell ref="A18:A23"/>
    <mergeCell ref="B18:B23"/>
    <mergeCell ref="C18:D23"/>
    <mergeCell ref="F2:G2"/>
    <mergeCell ref="B10:G10"/>
    <mergeCell ref="B11:G11"/>
    <mergeCell ref="A6:G6"/>
    <mergeCell ref="E18:E23"/>
    <mergeCell ref="B9:G9"/>
    <mergeCell ref="A7:A14"/>
    <mergeCell ref="B8:G8"/>
    <mergeCell ref="A16:G16"/>
    <mergeCell ref="D28:G28"/>
    <mergeCell ref="A25:G25"/>
    <mergeCell ref="D26:G26"/>
    <mergeCell ref="D27:G27"/>
    <mergeCell ref="A24:G24"/>
    <mergeCell ref="B13:G13"/>
    <mergeCell ref="A5:G5"/>
    <mergeCell ref="F23:G23"/>
    <mergeCell ref="F22:G22"/>
    <mergeCell ref="A15:G15"/>
    <mergeCell ref="F18:G18"/>
    <mergeCell ref="F19:G21"/>
    <mergeCell ref="B7:G7"/>
    <mergeCell ref="C17:D17"/>
    <mergeCell ref="B14:G14"/>
    <mergeCell ref="B12:G12"/>
  </mergeCells>
  <printOptions/>
  <pageMargins left="0.63" right="0.31" top="0.45" bottom="0.61" header="0.31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29"/>
  <sheetViews>
    <sheetView view="pageBreakPreview" zoomScale="70" zoomScaleSheetLayoutView="70" zoomScalePageLayoutView="0" workbookViewId="0" topLeftCell="A1">
      <selection activeCell="E10" sqref="E10"/>
    </sheetView>
  </sheetViews>
  <sheetFormatPr defaultColWidth="9.00390625" defaultRowHeight="12.75"/>
  <cols>
    <col min="1" max="1" width="46.00390625" style="15" customWidth="1"/>
    <col min="2" max="2" width="9.125" style="15" customWidth="1"/>
    <col min="3" max="3" width="10.625" style="15" customWidth="1"/>
    <col min="4" max="4" width="12.375" style="15" customWidth="1"/>
    <col min="5" max="5" width="13.125" style="15" customWidth="1"/>
    <col min="6" max="6" width="12.375" style="15" customWidth="1"/>
    <col min="7" max="7" width="12.125" style="15" customWidth="1"/>
    <col min="8" max="8" width="10.875" style="15" bestFit="1" customWidth="1"/>
    <col min="9" max="9" width="21.00390625" style="15" customWidth="1"/>
    <col min="10" max="10" width="16.875" style="15" customWidth="1"/>
    <col min="11" max="11" width="9.125" style="15" customWidth="1"/>
    <col min="12" max="16384" width="9.125" style="15" customWidth="1"/>
  </cols>
  <sheetData>
    <row r="2" spans="1:10" ht="12.75">
      <c r="A2" s="322" t="s">
        <v>144</v>
      </c>
      <c r="B2" s="322"/>
      <c r="C2" s="322"/>
      <c r="D2" s="322"/>
      <c r="E2" s="322"/>
      <c r="F2" s="322"/>
      <c r="G2" s="322"/>
      <c r="H2" s="322"/>
      <c r="I2" s="322"/>
      <c r="J2" s="55" t="s">
        <v>0</v>
      </c>
    </row>
    <row r="3" spans="1:10" ht="93.75" customHeight="1">
      <c r="A3" s="20"/>
      <c r="B3" s="57" t="s">
        <v>7</v>
      </c>
      <c r="C3" s="58" t="s">
        <v>61</v>
      </c>
      <c r="D3" s="57" t="s">
        <v>12</v>
      </c>
      <c r="E3" s="57" t="s">
        <v>121</v>
      </c>
      <c r="F3" s="57" t="s">
        <v>122</v>
      </c>
      <c r="G3" s="57" t="s">
        <v>123</v>
      </c>
      <c r="H3" s="57" t="s">
        <v>54</v>
      </c>
      <c r="I3" s="58" t="s">
        <v>146</v>
      </c>
      <c r="J3" s="59" t="s">
        <v>162</v>
      </c>
    </row>
    <row r="4" spans="1:10" ht="12.75">
      <c r="A4" s="20" t="s">
        <v>4</v>
      </c>
      <c r="B4" s="60" t="s">
        <v>5</v>
      </c>
      <c r="C4" s="56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6">
        <v>7</v>
      </c>
      <c r="J4" s="61">
        <v>8</v>
      </c>
    </row>
    <row r="5" spans="1:10" ht="51">
      <c r="A5" s="62" t="s">
        <v>55</v>
      </c>
      <c r="B5" s="63">
        <v>2400</v>
      </c>
      <c r="C5" s="177">
        <v>1395</v>
      </c>
      <c r="D5" s="177">
        <v>16960871</v>
      </c>
      <c r="E5" s="177">
        <v>8172876</v>
      </c>
      <c r="F5" s="177">
        <v>2653438</v>
      </c>
      <c r="G5" s="177">
        <v>918677</v>
      </c>
      <c r="H5" s="177">
        <v>1943712</v>
      </c>
      <c r="I5" s="177">
        <v>55168</v>
      </c>
      <c r="J5" s="177">
        <v>3217000</v>
      </c>
    </row>
    <row r="6" spans="1:10" ht="51">
      <c r="A6" s="85" t="s">
        <v>227</v>
      </c>
      <c r="B6" s="86">
        <v>2401</v>
      </c>
      <c r="C6" s="177">
        <v>107227</v>
      </c>
      <c r="D6" s="177">
        <v>39913847</v>
      </c>
      <c r="E6" s="177">
        <v>27776618</v>
      </c>
      <c r="F6" s="177">
        <v>7679442</v>
      </c>
      <c r="G6" s="177">
        <v>1501692</v>
      </c>
      <c r="H6" s="177">
        <v>69270</v>
      </c>
      <c r="I6" s="177">
        <v>59421</v>
      </c>
      <c r="J6" s="177">
        <v>2827404</v>
      </c>
    </row>
    <row r="7" spans="1:10" ht="51">
      <c r="A7" s="85" t="s">
        <v>228</v>
      </c>
      <c r="B7" s="86">
        <v>2402</v>
      </c>
      <c r="C7" s="177">
        <v>143</v>
      </c>
      <c r="D7" s="177">
        <v>119661</v>
      </c>
      <c r="E7" s="177">
        <v>37144</v>
      </c>
      <c r="F7" s="177">
        <v>49080</v>
      </c>
      <c r="G7" s="177">
        <v>5486</v>
      </c>
      <c r="H7" s="177">
        <v>0</v>
      </c>
      <c r="I7" s="177">
        <v>23820</v>
      </c>
      <c r="J7" s="177">
        <v>4131</v>
      </c>
    </row>
    <row r="8" spans="1:10" ht="38.25">
      <c r="A8" s="85" t="s">
        <v>56</v>
      </c>
      <c r="B8" s="86">
        <v>2405</v>
      </c>
      <c r="C8" s="177">
        <v>828</v>
      </c>
      <c r="D8" s="177">
        <v>212084</v>
      </c>
      <c r="E8" s="177">
        <v>125659</v>
      </c>
      <c r="F8" s="177">
        <v>33906</v>
      </c>
      <c r="G8" s="177">
        <v>18172</v>
      </c>
      <c r="H8" s="177">
        <v>279</v>
      </c>
      <c r="I8" s="177">
        <v>633</v>
      </c>
      <c r="J8" s="177">
        <v>33435</v>
      </c>
    </row>
    <row r="9" spans="1:10" ht="38.25">
      <c r="A9" s="85" t="s">
        <v>244</v>
      </c>
      <c r="B9" s="86">
        <v>2406</v>
      </c>
      <c r="C9" s="177">
        <v>1993</v>
      </c>
      <c r="D9" s="177">
        <v>251001</v>
      </c>
      <c r="E9" s="177">
        <v>161018</v>
      </c>
      <c r="F9" s="177">
        <v>86886</v>
      </c>
      <c r="G9" s="177">
        <v>3000</v>
      </c>
      <c r="H9" s="177">
        <v>97</v>
      </c>
      <c r="I9" s="177">
        <v>0</v>
      </c>
      <c r="J9" s="177">
        <v>0</v>
      </c>
    </row>
    <row r="10" spans="1:10" ht="38.25">
      <c r="A10" s="85" t="s">
        <v>260</v>
      </c>
      <c r="B10" s="86">
        <v>2410</v>
      </c>
      <c r="C10" s="177">
        <v>30415</v>
      </c>
      <c r="D10" s="177">
        <v>537704</v>
      </c>
      <c r="E10" s="177">
        <v>292399</v>
      </c>
      <c r="F10" s="177">
        <v>83935</v>
      </c>
      <c r="G10" s="177">
        <v>7603</v>
      </c>
      <c r="H10" s="177">
        <v>0</v>
      </c>
      <c r="I10" s="177">
        <v>1451</v>
      </c>
      <c r="J10" s="177">
        <v>152316</v>
      </c>
    </row>
    <row r="11" spans="1:10" ht="129" customHeight="1">
      <c r="A11" s="85" t="s">
        <v>57</v>
      </c>
      <c r="B11" s="86">
        <v>2415</v>
      </c>
      <c r="C11" s="177">
        <v>661</v>
      </c>
      <c r="D11" s="177">
        <v>1527505</v>
      </c>
      <c r="E11" s="177">
        <v>476927</v>
      </c>
      <c r="F11" s="177">
        <v>349182</v>
      </c>
      <c r="G11" s="177">
        <v>10337</v>
      </c>
      <c r="H11" s="177">
        <v>5845</v>
      </c>
      <c r="I11" s="177">
        <v>360518</v>
      </c>
      <c r="J11" s="177">
        <v>324696</v>
      </c>
    </row>
    <row r="12" spans="1:10" ht="25.5">
      <c r="A12" s="23" t="s">
        <v>58</v>
      </c>
      <c r="B12" s="86">
        <v>2420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</row>
    <row r="13" spans="1:10" ht="78.75" customHeight="1">
      <c r="A13" s="23" t="s">
        <v>239</v>
      </c>
      <c r="B13" s="86">
        <v>2425</v>
      </c>
      <c r="C13" s="177">
        <v>23303</v>
      </c>
      <c r="D13" s="177">
        <v>2036526</v>
      </c>
      <c r="E13" s="177">
        <v>649127</v>
      </c>
      <c r="F13" s="177">
        <v>498007</v>
      </c>
      <c r="G13" s="177">
        <v>37823</v>
      </c>
      <c r="H13" s="177">
        <v>0</v>
      </c>
      <c r="I13" s="177">
        <v>64415</v>
      </c>
      <c r="J13" s="177">
        <v>787154</v>
      </c>
    </row>
    <row r="14" spans="1:10" ht="52.5" customHeight="1">
      <c r="A14" s="23" t="s">
        <v>238</v>
      </c>
      <c r="B14" s="87">
        <v>2430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</row>
    <row r="15" spans="1:10" ht="102.75" customHeight="1">
      <c r="A15" s="23" t="s">
        <v>240</v>
      </c>
      <c r="B15" s="10">
        <v>2431</v>
      </c>
      <c r="C15" s="177">
        <v>1148</v>
      </c>
      <c r="D15" s="177">
        <v>8438640</v>
      </c>
      <c r="E15" s="177">
        <v>5701738</v>
      </c>
      <c r="F15" s="177">
        <v>1964155</v>
      </c>
      <c r="G15" s="177">
        <v>238467</v>
      </c>
      <c r="H15" s="177">
        <v>6</v>
      </c>
      <c r="I15" s="177">
        <v>196</v>
      </c>
      <c r="J15" s="177">
        <v>534078</v>
      </c>
    </row>
    <row r="16" spans="1:10" ht="63.75" customHeight="1">
      <c r="A16" s="23" t="s">
        <v>261</v>
      </c>
      <c r="B16" s="88">
        <v>2435</v>
      </c>
      <c r="C16" s="177">
        <v>296</v>
      </c>
      <c r="D16" s="177">
        <v>9500</v>
      </c>
      <c r="E16" s="177">
        <v>572</v>
      </c>
      <c r="F16" s="177">
        <v>7105</v>
      </c>
      <c r="G16" s="177">
        <v>2</v>
      </c>
      <c r="H16" s="177">
        <v>0</v>
      </c>
      <c r="I16" s="177">
        <v>552</v>
      </c>
      <c r="J16" s="177">
        <v>1269</v>
      </c>
    </row>
    <row r="17" spans="1:10" ht="45.75" customHeight="1">
      <c r="A17" s="23" t="s">
        <v>237</v>
      </c>
      <c r="B17" s="88">
        <v>2436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</row>
    <row r="18" spans="1:10" ht="38.25">
      <c r="A18" s="23" t="s">
        <v>229</v>
      </c>
      <c r="B18" s="88">
        <v>2437</v>
      </c>
      <c r="C18" s="177">
        <v>93096</v>
      </c>
      <c r="D18" s="177">
        <v>1833315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1833315</v>
      </c>
    </row>
    <row r="19" spans="1:10" ht="38.25">
      <c r="A19" s="23" t="s">
        <v>230</v>
      </c>
      <c r="B19" s="88">
        <v>2438</v>
      </c>
      <c r="C19" s="177">
        <v>10226</v>
      </c>
      <c r="D19" s="177">
        <v>182453</v>
      </c>
      <c r="E19" s="177">
        <v>127329</v>
      </c>
      <c r="F19" s="177">
        <v>54553</v>
      </c>
      <c r="G19" s="177">
        <v>136</v>
      </c>
      <c r="H19" s="177">
        <v>0</v>
      </c>
      <c r="I19" s="177">
        <v>435</v>
      </c>
      <c r="J19" s="177">
        <v>0</v>
      </c>
    </row>
    <row r="20" spans="1:10" ht="38.25">
      <c r="A20" s="23" t="s">
        <v>231</v>
      </c>
      <c r="B20" s="88">
        <v>2439</v>
      </c>
      <c r="C20" s="177">
        <v>12300</v>
      </c>
      <c r="D20" s="177">
        <v>228338</v>
      </c>
      <c r="E20" s="177">
        <v>35430</v>
      </c>
      <c r="F20" s="177">
        <v>162009</v>
      </c>
      <c r="G20" s="177">
        <v>4639</v>
      </c>
      <c r="H20" s="177">
        <v>0</v>
      </c>
      <c r="I20" s="177">
        <v>26126</v>
      </c>
      <c r="J20" s="177">
        <v>134</v>
      </c>
    </row>
    <row r="21" spans="1:10" ht="34.5" customHeight="1">
      <c r="A21" s="89" t="s">
        <v>137</v>
      </c>
      <c r="B21" s="88">
        <v>2440</v>
      </c>
      <c r="C21" s="177">
        <v>283031</v>
      </c>
      <c r="D21" s="177">
        <v>72251445</v>
      </c>
      <c r="E21" s="177">
        <v>43556837</v>
      </c>
      <c r="F21" s="177">
        <v>13621698</v>
      </c>
      <c r="G21" s="177">
        <v>2746034</v>
      </c>
      <c r="H21" s="177">
        <v>2019209</v>
      </c>
      <c r="I21" s="177">
        <v>592735</v>
      </c>
      <c r="J21" s="177">
        <v>9714932</v>
      </c>
    </row>
    <row r="24" spans="3:4" ht="12.75">
      <c r="C24" s="15" t="s">
        <v>289</v>
      </c>
      <c r="D24" s="174">
        <f>D5+D8+D13+D15</f>
        <v>27648121</v>
      </c>
    </row>
    <row r="25" spans="3:4" ht="12.75">
      <c r="C25" s="15" t="s">
        <v>290</v>
      </c>
      <c r="D25" s="174">
        <f>D6+D7+D16</f>
        <v>40043008</v>
      </c>
    </row>
    <row r="26" spans="3:4" ht="12.75">
      <c r="C26" s="15" t="s">
        <v>291</v>
      </c>
      <c r="D26" s="174">
        <f>D9+D10+D19</f>
        <v>971158</v>
      </c>
    </row>
    <row r="27" spans="3:4" ht="12.75">
      <c r="C27" s="15" t="s">
        <v>292</v>
      </c>
      <c r="D27" s="174">
        <f>D21-D24-D25-D26</f>
        <v>3589158</v>
      </c>
    </row>
    <row r="29" ht="12.75">
      <c r="D29" s="174">
        <f>D24+D27</f>
        <v>31237279</v>
      </c>
    </row>
  </sheetData>
  <sheetProtection/>
  <autoFilter ref="A4:J21"/>
  <mergeCells count="1">
    <mergeCell ref="A2:I2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0" zoomScaleSheetLayoutView="70" workbookViewId="0" topLeftCell="A10">
      <selection activeCell="D14" sqref="D14"/>
    </sheetView>
  </sheetViews>
  <sheetFormatPr defaultColWidth="9.00390625" defaultRowHeight="12.75"/>
  <cols>
    <col min="1" max="1" width="37.125" style="172" customWidth="1"/>
    <col min="2" max="2" width="7.25390625" style="172" customWidth="1"/>
    <col min="3" max="3" width="19.625" style="172" customWidth="1"/>
    <col min="4" max="4" width="16.00390625" style="172" customWidth="1"/>
    <col min="5" max="5" width="13.25390625" style="54" customWidth="1"/>
    <col min="6" max="6" width="15.625" style="54" customWidth="1"/>
    <col min="7" max="7" width="13.625" style="54" customWidth="1"/>
    <col min="8" max="8" width="12.75390625" style="54" customWidth="1"/>
    <col min="9" max="9" width="16.00390625" style="54" customWidth="1"/>
    <col min="10" max="10" width="16.25390625" style="54" customWidth="1"/>
    <col min="11" max="11" width="22.125" style="54" customWidth="1"/>
    <col min="12" max="13" width="17.375" style="54" customWidth="1"/>
    <col min="14" max="14" width="19.25390625" style="54" customWidth="1"/>
    <col min="15" max="15" width="21.375" style="54" customWidth="1"/>
    <col min="16" max="16" width="13.125" style="54" customWidth="1"/>
    <col min="17" max="16384" width="9.125" style="54" customWidth="1"/>
  </cols>
  <sheetData>
    <row r="1" spans="1:16" ht="15">
      <c r="A1" s="323" t="s">
        <v>145</v>
      </c>
      <c r="B1" s="324"/>
      <c r="C1" s="324"/>
      <c r="D1" s="325"/>
      <c r="E1" s="325"/>
      <c r="P1" s="166" t="s">
        <v>0</v>
      </c>
    </row>
    <row r="2" spans="1:16" ht="147" customHeight="1">
      <c r="A2" s="13"/>
      <c r="B2" s="167" t="s">
        <v>7</v>
      </c>
      <c r="C2" s="64" t="s">
        <v>140</v>
      </c>
      <c r="D2" s="24" t="s">
        <v>141</v>
      </c>
      <c r="E2" s="24" t="s">
        <v>180</v>
      </c>
      <c r="F2" s="24" t="s">
        <v>138</v>
      </c>
      <c r="G2" s="24" t="s">
        <v>247</v>
      </c>
      <c r="H2" s="24" t="s">
        <v>248</v>
      </c>
      <c r="I2" s="24" t="s">
        <v>249</v>
      </c>
      <c r="J2" s="24" t="s">
        <v>250</v>
      </c>
      <c r="K2" s="24" t="s">
        <v>142</v>
      </c>
      <c r="L2" s="24" t="s">
        <v>251</v>
      </c>
      <c r="M2" s="24" t="s">
        <v>139</v>
      </c>
      <c r="N2" s="24" t="s">
        <v>252</v>
      </c>
      <c r="O2" s="24" t="s">
        <v>253</v>
      </c>
      <c r="P2" s="24" t="s">
        <v>254</v>
      </c>
    </row>
    <row r="3" spans="1:16" ht="12.75">
      <c r="A3" s="168" t="s">
        <v>4</v>
      </c>
      <c r="B3" s="168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</row>
    <row r="4" spans="1:16" ht="27.75" customHeight="1">
      <c r="A4" s="12" t="s">
        <v>113</v>
      </c>
      <c r="B4" s="19">
        <v>2445</v>
      </c>
      <c r="C4" s="177">
        <v>34027</v>
      </c>
      <c r="D4" s="177">
        <v>1870</v>
      </c>
      <c r="E4" s="177">
        <v>900</v>
      </c>
      <c r="F4" s="177">
        <v>506</v>
      </c>
      <c r="G4" s="177">
        <v>382</v>
      </c>
      <c r="H4" s="177">
        <v>80</v>
      </c>
      <c r="I4" s="177">
        <v>0</v>
      </c>
      <c r="J4" s="177">
        <v>2</v>
      </c>
      <c r="K4" s="177">
        <v>32157</v>
      </c>
      <c r="L4" s="177">
        <v>19864</v>
      </c>
      <c r="M4" s="177">
        <v>11335</v>
      </c>
      <c r="N4" s="177">
        <v>848</v>
      </c>
      <c r="O4" s="177">
        <v>110</v>
      </c>
      <c r="P4" s="177">
        <v>0</v>
      </c>
    </row>
    <row r="5" spans="1:16" ht="57" customHeight="1">
      <c r="A5" s="12" t="s">
        <v>126</v>
      </c>
      <c r="B5" s="19">
        <v>2455</v>
      </c>
      <c r="C5" s="177">
        <v>463</v>
      </c>
      <c r="D5" s="177">
        <v>463</v>
      </c>
      <c r="E5" s="177">
        <v>234</v>
      </c>
      <c r="F5" s="177">
        <v>24</v>
      </c>
      <c r="G5" s="177">
        <v>201</v>
      </c>
      <c r="H5" s="177">
        <v>4</v>
      </c>
      <c r="I5" s="177">
        <v>0</v>
      </c>
      <c r="J5" s="177">
        <v>0</v>
      </c>
      <c r="K5" s="177">
        <v>0</v>
      </c>
      <c r="L5" s="177">
        <v>0</v>
      </c>
      <c r="M5" s="177">
        <v>0</v>
      </c>
      <c r="N5" s="177">
        <v>0</v>
      </c>
      <c r="O5" s="177">
        <v>0</v>
      </c>
      <c r="P5" s="177">
        <v>0</v>
      </c>
    </row>
    <row r="6" spans="1:16" ht="54" customHeight="1">
      <c r="A6" s="21" t="s">
        <v>127</v>
      </c>
      <c r="B6" s="19">
        <v>2465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</row>
    <row r="7" spans="1:16" ht="41.25" customHeight="1">
      <c r="A7" s="12" t="s">
        <v>128</v>
      </c>
      <c r="B7" s="19">
        <v>2475</v>
      </c>
      <c r="C7" s="177">
        <v>553679</v>
      </c>
      <c r="D7" s="177">
        <v>6</v>
      </c>
      <c r="E7" s="177">
        <v>0</v>
      </c>
      <c r="F7" s="177">
        <v>6</v>
      </c>
      <c r="G7" s="177">
        <v>0</v>
      </c>
      <c r="H7" s="177">
        <v>0</v>
      </c>
      <c r="I7" s="177">
        <v>0</v>
      </c>
      <c r="J7" s="177">
        <v>0</v>
      </c>
      <c r="K7" s="177">
        <v>553673</v>
      </c>
      <c r="L7" s="177">
        <v>0</v>
      </c>
      <c r="M7" s="177">
        <v>0</v>
      </c>
      <c r="N7" s="177">
        <v>417115</v>
      </c>
      <c r="O7" s="177">
        <v>136558</v>
      </c>
      <c r="P7" s="177">
        <v>0</v>
      </c>
    </row>
    <row r="8" spans="1:16" ht="25.5" customHeight="1">
      <c r="A8" s="12" t="s">
        <v>129</v>
      </c>
      <c r="B8" s="19">
        <v>2485</v>
      </c>
      <c r="C8" s="177">
        <v>22913918</v>
      </c>
      <c r="D8" s="177">
        <v>12650417</v>
      </c>
      <c r="E8" s="177">
        <v>6631810</v>
      </c>
      <c r="F8" s="177">
        <v>3459410</v>
      </c>
      <c r="G8" s="177">
        <v>1904733</v>
      </c>
      <c r="H8" s="177">
        <v>525006</v>
      </c>
      <c r="I8" s="177">
        <v>71958</v>
      </c>
      <c r="J8" s="177">
        <v>57500</v>
      </c>
      <c r="K8" s="177">
        <v>10263501</v>
      </c>
      <c r="L8" s="177">
        <v>1402973</v>
      </c>
      <c r="M8" s="177">
        <v>1389684</v>
      </c>
      <c r="N8" s="177">
        <v>5070203</v>
      </c>
      <c r="O8" s="177">
        <v>2400641</v>
      </c>
      <c r="P8" s="177">
        <v>5593</v>
      </c>
    </row>
    <row r="9" spans="1:16" ht="82.5" customHeight="1">
      <c r="A9" s="169" t="s">
        <v>124</v>
      </c>
      <c r="B9" s="19">
        <v>2495</v>
      </c>
      <c r="C9" s="177">
        <v>6579982</v>
      </c>
      <c r="D9" s="177">
        <v>5470106</v>
      </c>
      <c r="E9" s="177">
        <v>3482557</v>
      </c>
      <c r="F9" s="177">
        <v>1404381</v>
      </c>
      <c r="G9" s="177">
        <v>440389</v>
      </c>
      <c r="H9" s="177">
        <v>142779</v>
      </c>
      <c r="I9" s="177">
        <v>0</v>
      </c>
      <c r="J9" s="177">
        <v>0</v>
      </c>
      <c r="K9" s="177">
        <v>1109876</v>
      </c>
      <c r="L9" s="177">
        <v>94813</v>
      </c>
      <c r="M9" s="177">
        <v>28008</v>
      </c>
      <c r="N9" s="177">
        <v>640149</v>
      </c>
      <c r="O9" s="177">
        <v>346906</v>
      </c>
      <c r="P9" s="177">
        <v>0</v>
      </c>
    </row>
    <row r="10" spans="1:16" ht="106.5" customHeight="1">
      <c r="A10" s="170" t="s">
        <v>125</v>
      </c>
      <c r="B10" s="19">
        <v>2500</v>
      </c>
      <c r="C10" s="177">
        <v>1522360</v>
      </c>
      <c r="D10" s="177">
        <v>969460</v>
      </c>
      <c r="E10" s="177">
        <v>605065</v>
      </c>
      <c r="F10" s="177">
        <v>309234</v>
      </c>
      <c r="G10" s="177">
        <v>33790</v>
      </c>
      <c r="H10" s="177">
        <v>21371</v>
      </c>
      <c r="I10" s="177">
        <v>0</v>
      </c>
      <c r="J10" s="177">
        <v>0</v>
      </c>
      <c r="K10" s="177">
        <v>552900</v>
      </c>
      <c r="L10" s="177">
        <v>151868</v>
      </c>
      <c r="M10" s="177">
        <v>71569</v>
      </c>
      <c r="N10" s="177">
        <v>201537</v>
      </c>
      <c r="O10" s="177">
        <v>127926</v>
      </c>
      <c r="P10" s="177">
        <v>0</v>
      </c>
    </row>
    <row r="11" spans="1:16" ht="134.25" customHeight="1">
      <c r="A11" s="171" t="s">
        <v>160</v>
      </c>
      <c r="B11" s="19">
        <v>2503</v>
      </c>
      <c r="C11" s="177">
        <v>14795737</v>
      </c>
      <c r="D11" s="177">
        <v>6195020</v>
      </c>
      <c r="E11" s="177">
        <v>2530433</v>
      </c>
      <c r="F11" s="177">
        <v>1743880</v>
      </c>
      <c r="G11" s="177">
        <v>1430393</v>
      </c>
      <c r="H11" s="177">
        <v>360856</v>
      </c>
      <c r="I11" s="177">
        <v>71958</v>
      </c>
      <c r="J11" s="177">
        <v>57500</v>
      </c>
      <c r="K11" s="177">
        <v>8600717</v>
      </c>
      <c r="L11" s="177">
        <v>1156292</v>
      </c>
      <c r="M11" s="177">
        <v>1290107</v>
      </c>
      <c r="N11" s="177">
        <v>4228517</v>
      </c>
      <c r="O11" s="177">
        <v>1925801</v>
      </c>
      <c r="P11" s="177">
        <v>5593</v>
      </c>
    </row>
    <row r="12" spans="1:16" ht="25.5" customHeight="1">
      <c r="A12" s="12" t="s">
        <v>130</v>
      </c>
      <c r="B12" s="19">
        <v>2505</v>
      </c>
      <c r="C12" s="177">
        <v>12425302</v>
      </c>
      <c r="D12" s="177">
        <v>11812228</v>
      </c>
      <c r="E12" s="177">
        <v>10361229</v>
      </c>
      <c r="F12" s="177">
        <v>938604</v>
      </c>
      <c r="G12" s="177">
        <v>305240</v>
      </c>
      <c r="H12" s="177">
        <v>6266</v>
      </c>
      <c r="I12" s="177">
        <v>174243</v>
      </c>
      <c r="J12" s="177">
        <v>26646</v>
      </c>
      <c r="K12" s="177">
        <v>613074</v>
      </c>
      <c r="L12" s="177">
        <v>251092</v>
      </c>
      <c r="M12" s="177">
        <v>20566</v>
      </c>
      <c r="N12" s="177">
        <v>317251</v>
      </c>
      <c r="O12" s="177">
        <v>24165</v>
      </c>
      <c r="P12" s="177">
        <v>2</v>
      </c>
    </row>
    <row r="13" spans="1:16" ht="24" customHeight="1">
      <c r="A13" s="13" t="s">
        <v>131</v>
      </c>
      <c r="B13" s="20">
        <v>2515</v>
      </c>
      <c r="C13" s="177">
        <v>14598126</v>
      </c>
      <c r="D13" s="177">
        <v>4510335</v>
      </c>
      <c r="E13" s="177">
        <v>1963779</v>
      </c>
      <c r="F13" s="177">
        <v>1225342</v>
      </c>
      <c r="G13" s="177">
        <v>1072939</v>
      </c>
      <c r="H13" s="177">
        <v>180669</v>
      </c>
      <c r="I13" s="177">
        <v>57444</v>
      </c>
      <c r="J13" s="177">
        <v>10162</v>
      </c>
      <c r="K13" s="177">
        <v>10087791</v>
      </c>
      <c r="L13" s="177">
        <v>4528012</v>
      </c>
      <c r="M13" s="177">
        <v>1746655</v>
      </c>
      <c r="N13" s="177">
        <v>3187899</v>
      </c>
      <c r="O13" s="177">
        <v>625225</v>
      </c>
      <c r="P13" s="177">
        <v>1479</v>
      </c>
    </row>
    <row r="14" spans="1:16" ht="25.5">
      <c r="A14" s="12" t="s">
        <v>132</v>
      </c>
      <c r="B14" s="19">
        <v>2525</v>
      </c>
      <c r="C14" s="177">
        <v>26467433</v>
      </c>
      <c r="D14" s="177">
        <v>25453947</v>
      </c>
      <c r="E14" s="177">
        <v>19546892</v>
      </c>
      <c r="F14" s="177">
        <v>3769873</v>
      </c>
      <c r="G14" s="177">
        <v>1334838</v>
      </c>
      <c r="H14" s="177">
        <v>61725</v>
      </c>
      <c r="I14" s="177">
        <v>597205</v>
      </c>
      <c r="J14" s="177">
        <v>143414</v>
      </c>
      <c r="K14" s="177">
        <v>1013486</v>
      </c>
      <c r="L14" s="177">
        <v>353472</v>
      </c>
      <c r="M14" s="177">
        <v>117370</v>
      </c>
      <c r="N14" s="177">
        <v>455840</v>
      </c>
      <c r="O14" s="177">
        <v>86804</v>
      </c>
      <c r="P14" s="177">
        <v>700</v>
      </c>
    </row>
    <row r="15" spans="1:16" ht="14.25">
      <c r="A15" s="12"/>
      <c r="B15" s="19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6" ht="23.25" customHeight="1">
      <c r="A16" s="13" t="s">
        <v>53</v>
      </c>
      <c r="B16" s="20">
        <v>2530</v>
      </c>
      <c r="C16" s="177">
        <v>25343242</v>
      </c>
      <c r="D16" s="177">
        <v>25028386</v>
      </c>
      <c r="E16" s="177">
        <v>19370603</v>
      </c>
      <c r="F16" s="177">
        <v>3650828</v>
      </c>
      <c r="G16" s="177">
        <v>1226606</v>
      </c>
      <c r="H16" s="177">
        <v>49632</v>
      </c>
      <c r="I16" s="177">
        <v>589383</v>
      </c>
      <c r="J16" s="177">
        <v>141334</v>
      </c>
      <c r="K16" s="177">
        <v>314856</v>
      </c>
      <c r="L16" s="177">
        <v>82755</v>
      </c>
      <c r="M16" s="177">
        <v>9766</v>
      </c>
      <c r="N16" s="177">
        <v>191868</v>
      </c>
      <c r="O16" s="177">
        <v>30467</v>
      </c>
      <c r="P16" s="177">
        <v>1</v>
      </c>
    </row>
    <row r="17" spans="1:16" ht="17.25" customHeight="1">
      <c r="A17" s="13" t="s">
        <v>52</v>
      </c>
      <c r="B17" s="20">
        <v>2540</v>
      </c>
      <c r="C17" s="177">
        <v>1124191</v>
      </c>
      <c r="D17" s="177">
        <v>425561</v>
      </c>
      <c r="E17" s="177">
        <v>176289</v>
      </c>
      <c r="F17" s="177">
        <v>119045</v>
      </c>
      <c r="G17" s="177">
        <v>108232</v>
      </c>
      <c r="H17" s="177">
        <v>12093</v>
      </c>
      <c r="I17" s="177">
        <v>7822</v>
      </c>
      <c r="J17" s="177">
        <v>2080</v>
      </c>
      <c r="K17" s="177">
        <v>698630</v>
      </c>
      <c r="L17" s="177">
        <v>270717</v>
      </c>
      <c r="M17" s="177">
        <v>107604</v>
      </c>
      <c r="N17" s="177">
        <v>263972</v>
      </c>
      <c r="O17" s="177">
        <v>56337</v>
      </c>
      <c r="P17" s="177">
        <v>699</v>
      </c>
    </row>
    <row r="18" spans="1:16" ht="28.5" customHeight="1">
      <c r="A18" s="13" t="s">
        <v>133</v>
      </c>
      <c r="B18" s="20">
        <v>2550</v>
      </c>
      <c r="C18" s="177">
        <v>4110905</v>
      </c>
      <c r="D18" s="177">
        <v>2160631</v>
      </c>
      <c r="E18" s="177">
        <v>1309935</v>
      </c>
      <c r="F18" s="177">
        <v>495031</v>
      </c>
      <c r="G18" s="177">
        <v>226221</v>
      </c>
      <c r="H18" s="177">
        <v>39200</v>
      </c>
      <c r="I18" s="177">
        <v>66547</v>
      </c>
      <c r="J18" s="177">
        <v>23697</v>
      </c>
      <c r="K18" s="177">
        <v>1950274</v>
      </c>
      <c r="L18" s="177">
        <v>1020086</v>
      </c>
      <c r="M18" s="177">
        <v>455887</v>
      </c>
      <c r="N18" s="177">
        <v>383926</v>
      </c>
      <c r="O18" s="177">
        <v>90375</v>
      </c>
      <c r="P18" s="177">
        <v>765</v>
      </c>
    </row>
    <row r="19" spans="1:16" ht="14.25" customHeight="1">
      <c r="A19" s="13"/>
      <c r="B19" s="20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1:16" ht="22.5" customHeight="1">
      <c r="A20" s="13" t="s">
        <v>53</v>
      </c>
      <c r="B20" s="20">
        <v>2555</v>
      </c>
      <c r="C20" s="177">
        <v>1516145</v>
      </c>
      <c r="D20" s="177">
        <v>1406155</v>
      </c>
      <c r="E20" s="177">
        <v>1026637</v>
      </c>
      <c r="F20" s="177">
        <v>238286</v>
      </c>
      <c r="G20" s="177">
        <v>56625</v>
      </c>
      <c r="H20" s="177">
        <v>3033</v>
      </c>
      <c r="I20" s="177">
        <v>60042</v>
      </c>
      <c r="J20" s="177">
        <v>21532</v>
      </c>
      <c r="K20" s="177">
        <v>109990</v>
      </c>
      <c r="L20" s="177">
        <v>32972</v>
      </c>
      <c r="M20" s="177">
        <v>4951</v>
      </c>
      <c r="N20" s="177">
        <v>61590</v>
      </c>
      <c r="O20" s="177">
        <v>10477</v>
      </c>
      <c r="P20" s="177">
        <v>605</v>
      </c>
    </row>
    <row r="21" spans="1:16" ht="18.75" customHeight="1">
      <c r="A21" s="13" t="s">
        <v>52</v>
      </c>
      <c r="B21" s="20">
        <v>2565</v>
      </c>
      <c r="C21" s="177">
        <v>2594760</v>
      </c>
      <c r="D21" s="177">
        <v>754476</v>
      </c>
      <c r="E21" s="177">
        <v>283298</v>
      </c>
      <c r="F21" s="177">
        <v>256745</v>
      </c>
      <c r="G21" s="177">
        <v>169596</v>
      </c>
      <c r="H21" s="177">
        <v>36167</v>
      </c>
      <c r="I21" s="177">
        <v>6505</v>
      </c>
      <c r="J21" s="177">
        <v>2165</v>
      </c>
      <c r="K21" s="177">
        <v>1840284</v>
      </c>
      <c r="L21" s="177">
        <v>987114</v>
      </c>
      <c r="M21" s="177">
        <v>450936</v>
      </c>
      <c r="N21" s="177">
        <v>322336</v>
      </c>
      <c r="O21" s="177">
        <v>79898</v>
      </c>
      <c r="P21" s="177">
        <v>160</v>
      </c>
    </row>
    <row r="22" spans="1:16" ht="24.75" customHeight="1">
      <c r="A22" s="13" t="s">
        <v>134</v>
      </c>
      <c r="B22" s="20">
        <v>2575</v>
      </c>
      <c r="C22" s="177">
        <v>19789551</v>
      </c>
      <c r="D22" s="177">
        <v>10462512</v>
      </c>
      <c r="E22" s="177">
        <v>5690552</v>
      </c>
      <c r="F22" s="177">
        <v>1203640</v>
      </c>
      <c r="G22" s="177">
        <v>3538243</v>
      </c>
      <c r="H22" s="177">
        <v>30077</v>
      </c>
      <c r="I22" s="177">
        <v>0</v>
      </c>
      <c r="J22" s="177">
        <v>0</v>
      </c>
      <c r="K22" s="177">
        <v>9327039</v>
      </c>
      <c r="L22" s="177">
        <v>229609</v>
      </c>
      <c r="M22" s="177">
        <v>255007</v>
      </c>
      <c r="N22" s="177">
        <v>7689284</v>
      </c>
      <c r="O22" s="177">
        <v>1153139</v>
      </c>
      <c r="P22" s="177">
        <v>20968</v>
      </c>
    </row>
    <row r="23" spans="1:16" ht="22.5" customHeight="1">
      <c r="A23" s="13" t="s">
        <v>135</v>
      </c>
      <c r="B23" s="20">
        <v>2730</v>
      </c>
      <c r="C23" s="177">
        <v>42232</v>
      </c>
      <c r="D23" s="177">
        <v>42232</v>
      </c>
      <c r="E23" s="177">
        <v>12730</v>
      </c>
      <c r="F23" s="177">
        <v>22691</v>
      </c>
      <c r="G23" s="177">
        <v>6796</v>
      </c>
      <c r="H23" s="177">
        <v>15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8" t="s">
        <v>288</v>
      </c>
    </row>
    <row r="24" spans="1:16" ht="27.75" customHeight="1">
      <c r="A24" s="13" t="s">
        <v>115</v>
      </c>
      <c r="B24" s="20">
        <v>2740</v>
      </c>
      <c r="C24" s="177">
        <v>220493</v>
      </c>
      <c r="D24" s="177">
        <v>212376</v>
      </c>
      <c r="E24" s="177">
        <v>45168</v>
      </c>
      <c r="F24" s="177">
        <v>165227</v>
      </c>
      <c r="G24" s="177">
        <v>1005</v>
      </c>
      <c r="H24" s="177">
        <v>926</v>
      </c>
      <c r="I24" s="177">
        <v>8</v>
      </c>
      <c r="J24" s="177">
        <v>42</v>
      </c>
      <c r="K24" s="177">
        <v>8117</v>
      </c>
      <c r="L24" s="177">
        <v>161</v>
      </c>
      <c r="M24" s="177">
        <v>2839</v>
      </c>
      <c r="N24" s="177">
        <v>538</v>
      </c>
      <c r="O24" s="177">
        <v>4579</v>
      </c>
      <c r="P24" s="178" t="s">
        <v>288</v>
      </c>
    </row>
    <row r="25" spans="1:16" ht="30" customHeight="1">
      <c r="A25" s="13" t="s">
        <v>116</v>
      </c>
      <c r="B25" s="20">
        <v>2750</v>
      </c>
      <c r="C25" s="177">
        <v>83963</v>
      </c>
      <c r="D25" s="177">
        <v>73753</v>
      </c>
      <c r="E25" s="177">
        <v>16948</v>
      </c>
      <c r="F25" s="177">
        <v>56562</v>
      </c>
      <c r="G25" s="177">
        <v>35</v>
      </c>
      <c r="H25" s="177">
        <v>48</v>
      </c>
      <c r="I25" s="177">
        <v>0</v>
      </c>
      <c r="J25" s="177">
        <v>160</v>
      </c>
      <c r="K25" s="177">
        <v>10210</v>
      </c>
      <c r="L25" s="177">
        <v>134</v>
      </c>
      <c r="M25" s="177">
        <v>7035</v>
      </c>
      <c r="N25" s="177">
        <v>611</v>
      </c>
      <c r="O25" s="177">
        <v>2430</v>
      </c>
      <c r="P25" s="178" t="s">
        <v>288</v>
      </c>
    </row>
    <row r="26" spans="1:16" ht="38.25">
      <c r="A26" s="13" t="s">
        <v>136</v>
      </c>
      <c r="B26" s="20">
        <v>2760</v>
      </c>
      <c r="C26" s="177">
        <v>3828607</v>
      </c>
      <c r="D26" s="177">
        <v>3545013</v>
      </c>
      <c r="E26" s="177">
        <v>2235490</v>
      </c>
      <c r="F26" s="177">
        <v>562957</v>
      </c>
      <c r="G26" s="177">
        <v>702904</v>
      </c>
      <c r="H26" s="177">
        <v>40359</v>
      </c>
      <c r="I26" s="177">
        <v>2482</v>
      </c>
      <c r="J26" s="177">
        <v>821</v>
      </c>
      <c r="K26" s="177">
        <v>283594</v>
      </c>
      <c r="L26" s="177">
        <v>100857</v>
      </c>
      <c r="M26" s="177">
        <v>23764</v>
      </c>
      <c r="N26" s="177">
        <v>137725</v>
      </c>
      <c r="O26" s="177">
        <v>21248</v>
      </c>
      <c r="P26" s="178" t="s">
        <v>288</v>
      </c>
    </row>
    <row r="27" spans="1:16" ht="17.25" customHeight="1">
      <c r="A27" s="13" t="s">
        <v>137</v>
      </c>
      <c r="B27" s="13">
        <v>2780</v>
      </c>
      <c r="C27" s="177">
        <v>158545116</v>
      </c>
      <c r="D27" s="177">
        <v>111174947</v>
      </c>
      <c r="E27" s="177">
        <v>75290549</v>
      </c>
      <c r="F27" s="177">
        <v>19622272</v>
      </c>
      <c r="G27" s="177">
        <v>12559168</v>
      </c>
      <c r="H27" s="177">
        <v>1510306</v>
      </c>
      <c r="I27" s="177">
        <v>1705597</v>
      </c>
      <c r="J27" s="177">
        <v>487055</v>
      </c>
      <c r="K27" s="177">
        <v>47370169</v>
      </c>
      <c r="L27" s="177">
        <v>10682791</v>
      </c>
      <c r="M27" s="177">
        <v>5993083</v>
      </c>
      <c r="N27" s="177">
        <v>23571209</v>
      </c>
      <c r="O27" s="177">
        <v>7123086</v>
      </c>
      <c r="P27" s="177">
        <v>36565</v>
      </c>
    </row>
  </sheetData>
  <sheetProtection/>
  <autoFilter ref="A3:P3"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workbookViewId="0" topLeftCell="A1">
      <selection activeCell="E15" sqref="E15"/>
    </sheetView>
  </sheetViews>
  <sheetFormatPr defaultColWidth="8.875" defaultRowHeight="12.75"/>
  <cols>
    <col min="1" max="1" width="47.00390625" style="42" customWidth="1"/>
    <col min="2" max="2" width="7.375" style="43" customWidth="1"/>
    <col min="3" max="3" width="12.25390625" style="11" customWidth="1"/>
    <col min="4" max="4" width="12.875" style="11" customWidth="1"/>
    <col min="5" max="5" width="12.625" style="11" customWidth="1"/>
    <col min="6" max="6" width="16.375" style="11" customWidth="1"/>
    <col min="7" max="7" width="11.25390625" style="11" customWidth="1"/>
    <col min="8" max="8" width="12.375" style="11" customWidth="1"/>
    <col min="9" max="9" width="15.875" style="11" customWidth="1"/>
    <col min="10" max="10" width="15.625" style="11" customWidth="1"/>
    <col min="11" max="16384" width="8.875" style="11" customWidth="1"/>
  </cols>
  <sheetData>
    <row r="2" spans="1:10" ht="28.5" customHeight="1">
      <c r="A2" s="326" t="s">
        <v>243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3.5" customHeight="1">
      <c r="A3" s="83"/>
      <c r="B3" s="83"/>
      <c r="C3" s="83"/>
      <c r="D3" s="226"/>
      <c r="E3" s="82"/>
      <c r="F3" s="226"/>
      <c r="G3" s="82"/>
      <c r="H3" s="82"/>
      <c r="I3" s="82"/>
      <c r="J3" s="84" t="s">
        <v>257</v>
      </c>
    </row>
    <row r="4" spans="1:10" ht="11.25" customHeight="1">
      <c r="A4" s="334"/>
      <c r="B4" s="337" t="s">
        <v>7</v>
      </c>
      <c r="C4" s="338" t="s">
        <v>219</v>
      </c>
      <c r="D4" s="74"/>
      <c r="E4" s="74"/>
      <c r="F4" s="74"/>
      <c r="G4" s="74"/>
      <c r="H4" s="74"/>
      <c r="I4" s="74"/>
      <c r="J4" s="73"/>
    </row>
    <row r="5" spans="1:10" ht="15" customHeight="1">
      <c r="A5" s="335"/>
      <c r="B5" s="299"/>
      <c r="C5" s="339"/>
      <c r="D5" s="328" t="s">
        <v>2</v>
      </c>
      <c r="E5" s="329"/>
      <c r="F5" s="330"/>
      <c r="G5" s="332" t="s">
        <v>224</v>
      </c>
      <c r="H5" s="331" t="s">
        <v>183</v>
      </c>
      <c r="I5" s="331"/>
      <c r="J5" s="331" t="s">
        <v>225</v>
      </c>
    </row>
    <row r="6" spans="1:10" ht="48" customHeight="1">
      <c r="A6" s="336"/>
      <c r="B6" s="286"/>
      <c r="C6" s="340"/>
      <c r="D6" s="71" t="s">
        <v>220</v>
      </c>
      <c r="E6" s="71" t="s">
        <v>221</v>
      </c>
      <c r="F6" s="72" t="s">
        <v>222</v>
      </c>
      <c r="G6" s="333"/>
      <c r="H6" s="71" t="s">
        <v>156</v>
      </c>
      <c r="I6" s="75" t="s">
        <v>223</v>
      </c>
      <c r="J6" s="331"/>
    </row>
    <row r="7" spans="1:10" s="31" customFormat="1" ht="15" customHeight="1">
      <c r="A7" s="37" t="s">
        <v>4</v>
      </c>
      <c r="B7" s="38" t="s">
        <v>5</v>
      </c>
      <c r="C7" s="78">
        <v>1</v>
      </c>
      <c r="D7" s="79">
        <v>2</v>
      </c>
      <c r="E7" s="80">
        <v>3</v>
      </c>
      <c r="F7" s="79">
        <v>4</v>
      </c>
      <c r="G7" s="81">
        <v>5</v>
      </c>
      <c r="H7" s="81">
        <v>6</v>
      </c>
      <c r="I7" s="81">
        <v>7</v>
      </c>
      <c r="J7" s="81">
        <v>8</v>
      </c>
    </row>
    <row r="8" spans="1:10" s="31" customFormat="1" ht="17.25" customHeight="1">
      <c r="A8" s="77" t="s">
        <v>226</v>
      </c>
      <c r="B8" s="76">
        <v>2790</v>
      </c>
      <c r="C8" s="179">
        <v>3732317</v>
      </c>
      <c r="D8" s="179">
        <v>445649</v>
      </c>
      <c r="E8" s="179">
        <v>3030676</v>
      </c>
      <c r="F8" s="179">
        <v>459046</v>
      </c>
      <c r="G8" s="179">
        <v>578994</v>
      </c>
      <c r="H8" s="179">
        <v>243806</v>
      </c>
      <c r="I8" s="179">
        <v>461392</v>
      </c>
      <c r="J8" s="179">
        <v>331569</v>
      </c>
    </row>
    <row r="9" spans="1:10" ht="12.75" customHeight="1">
      <c r="A9" s="77"/>
      <c r="B9" s="76"/>
      <c r="C9" s="180"/>
      <c r="D9" s="180"/>
      <c r="E9" s="180"/>
      <c r="F9" s="180"/>
      <c r="G9" s="180"/>
      <c r="H9" s="180"/>
      <c r="I9" s="180"/>
      <c r="J9" s="180"/>
    </row>
    <row r="10" spans="1:10" ht="13.5" customHeight="1">
      <c r="A10" s="39" t="s">
        <v>198</v>
      </c>
      <c r="B10" s="36">
        <v>2800</v>
      </c>
      <c r="C10" s="179">
        <v>2368537</v>
      </c>
      <c r="D10" s="179">
        <v>181204</v>
      </c>
      <c r="E10" s="179">
        <v>2070197</v>
      </c>
      <c r="F10" s="179">
        <v>212652</v>
      </c>
      <c r="G10" s="179">
        <v>240126</v>
      </c>
      <c r="H10" s="179">
        <v>105227</v>
      </c>
      <c r="I10" s="179">
        <v>184534</v>
      </c>
      <c r="J10" s="179">
        <v>186610</v>
      </c>
    </row>
    <row r="11" spans="1:10" ht="21" customHeight="1">
      <c r="A11" s="40" t="s">
        <v>217</v>
      </c>
      <c r="B11" s="36">
        <v>2810</v>
      </c>
      <c r="C11" s="179">
        <v>3466417</v>
      </c>
      <c r="D11" s="179">
        <v>431708</v>
      </c>
      <c r="E11" s="179">
        <v>2774619</v>
      </c>
      <c r="F11" s="179">
        <v>453716</v>
      </c>
      <c r="G11" s="179">
        <v>567603</v>
      </c>
      <c r="H11" s="179">
        <v>235029</v>
      </c>
      <c r="I11" s="179">
        <v>453904</v>
      </c>
      <c r="J11" s="179">
        <v>327430</v>
      </c>
    </row>
    <row r="12" spans="1:10" ht="15.75" customHeight="1">
      <c r="A12" s="40" t="s">
        <v>241</v>
      </c>
      <c r="B12" s="36">
        <v>2820</v>
      </c>
      <c r="C12" s="179">
        <v>165347</v>
      </c>
      <c r="D12" s="179">
        <v>71711</v>
      </c>
      <c r="E12" s="179">
        <v>43135</v>
      </c>
      <c r="F12" s="179">
        <v>54398</v>
      </c>
      <c r="G12" s="179">
        <v>75489</v>
      </c>
      <c r="H12" s="179">
        <v>9985</v>
      </c>
      <c r="I12" s="179">
        <v>71838</v>
      </c>
      <c r="J12" s="179">
        <v>48722</v>
      </c>
    </row>
    <row r="13" spans="1:10" ht="15.75" customHeight="1">
      <c r="A13" s="40" t="s">
        <v>218</v>
      </c>
      <c r="B13" s="36">
        <v>2830</v>
      </c>
      <c r="C13" s="179">
        <v>13807</v>
      </c>
      <c r="D13" s="179">
        <v>7378</v>
      </c>
      <c r="E13" s="179">
        <v>5816</v>
      </c>
      <c r="F13" s="179">
        <v>2014</v>
      </c>
      <c r="G13" s="179">
        <v>6959</v>
      </c>
      <c r="H13" s="179">
        <v>4210</v>
      </c>
      <c r="I13" s="179">
        <v>5363</v>
      </c>
      <c r="J13" s="179">
        <v>1678</v>
      </c>
    </row>
    <row r="14" spans="1:10" ht="55.5" customHeight="1">
      <c r="A14" s="32" t="s">
        <v>259</v>
      </c>
      <c r="B14" s="36">
        <v>2840</v>
      </c>
      <c r="C14" s="179">
        <v>33</v>
      </c>
      <c r="D14" s="179">
        <v>27</v>
      </c>
      <c r="E14" s="179">
        <v>2</v>
      </c>
      <c r="F14" s="179">
        <v>4</v>
      </c>
      <c r="G14" s="179">
        <v>0</v>
      </c>
      <c r="H14" s="179">
        <v>0</v>
      </c>
      <c r="I14" s="179">
        <v>0</v>
      </c>
      <c r="J14" s="179">
        <v>0</v>
      </c>
    </row>
    <row r="15" spans="1:10" ht="39.75" customHeight="1">
      <c r="A15" s="41" t="s">
        <v>258</v>
      </c>
      <c r="B15" s="36">
        <v>2850</v>
      </c>
      <c r="C15" s="179">
        <v>173800</v>
      </c>
      <c r="D15" s="179">
        <v>629</v>
      </c>
      <c r="E15" s="179">
        <v>173170</v>
      </c>
      <c r="F15" s="179">
        <v>2</v>
      </c>
      <c r="G15" s="179">
        <v>295</v>
      </c>
      <c r="H15" s="179">
        <v>213</v>
      </c>
      <c r="I15" s="179">
        <v>145</v>
      </c>
      <c r="J15" s="179">
        <v>0</v>
      </c>
    </row>
    <row r="16" spans="1:10" ht="28.5" customHeight="1">
      <c r="A16" s="40" t="s">
        <v>242</v>
      </c>
      <c r="B16" s="36">
        <v>2860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</row>
    <row r="17" spans="1:10" ht="12.75">
      <c r="A17" s="40" t="s">
        <v>25</v>
      </c>
      <c r="B17" s="36">
        <v>2870</v>
      </c>
      <c r="C17" s="179">
        <v>9920258</v>
      </c>
      <c r="D17" s="179">
        <v>1138306</v>
      </c>
      <c r="E17" s="179">
        <v>8097615</v>
      </c>
      <c r="F17" s="179">
        <v>1181832</v>
      </c>
      <c r="G17" s="179">
        <v>1469466</v>
      </c>
      <c r="H17" s="179">
        <v>598470</v>
      </c>
      <c r="I17" s="179">
        <v>1177176</v>
      </c>
      <c r="J17" s="179">
        <v>896009</v>
      </c>
    </row>
    <row r="19" ht="67.5" customHeight="1"/>
    <row r="20" spans="1:3" ht="23.25">
      <c r="A20" s="327"/>
      <c r="B20" s="327"/>
      <c r="C20" s="327"/>
    </row>
  </sheetData>
  <sheetProtection/>
  <mergeCells count="9">
    <mergeCell ref="A2:J2"/>
    <mergeCell ref="A20:C20"/>
    <mergeCell ref="D5:F5"/>
    <mergeCell ref="J5:J6"/>
    <mergeCell ref="G5:G6"/>
    <mergeCell ref="H5:I5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="60" zoomScaleNormal="75" zoomScalePageLayoutView="0" workbookViewId="0" topLeftCell="A43">
      <selection activeCell="H72" sqref="H72"/>
    </sheetView>
  </sheetViews>
  <sheetFormatPr defaultColWidth="12.875" defaultRowHeight="12.75"/>
  <cols>
    <col min="1" max="1" width="70.25390625" style="33" customWidth="1"/>
    <col min="2" max="2" width="7.25390625" style="53" customWidth="1"/>
    <col min="3" max="3" width="14.125" style="33" customWidth="1"/>
    <col min="4" max="4" width="11.875" style="33" customWidth="1"/>
    <col min="5" max="5" width="13.625" style="33" customWidth="1"/>
    <col min="6" max="6" width="11.375" style="33" customWidth="1"/>
    <col min="7" max="7" width="12.625" style="33" customWidth="1"/>
    <col min="8" max="8" width="11.25390625" style="33" customWidth="1"/>
    <col min="9" max="9" width="10.00390625" style="33" customWidth="1"/>
    <col min="10" max="10" width="10.25390625" style="33" customWidth="1"/>
    <col min="11" max="11" width="9.25390625" style="33" customWidth="1"/>
    <col min="12" max="12" width="13.00390625" style="33" customWidth="1"/>
    <col min="13" max="13" width="10.75390625" style="33" customWidth="1"/>
    <col min="14" max="14" width="15.125" style="33" customWidth="1"/>
    <col min="15" max="15" width="11.75390625" style="33" customWidth="1"/>
    <col min="16" max="16" width="13.25390625" style="33" customWidth="1"/>
    <col min="17" max="17" width="24.125" style="33" customWidth="1"/>
    <col min="18" max="18" width="24.625" style="33" customWidth="1"/>
    <col min="19" max="19" width="18.00390625" style="193" customWidth="1"/>
    <col min="20" max="20" width="16.75390625" style="33" customWidth="1"/>
    <col min="21" max="21" width="17.375" style="33" customWidth="1"/>
    <col min="22" max="16384" width="12.875" style="33" customWidth="1"/>
  </cols>
  <sheetData>
    <row r="1" spans="1:21" ht="27" customHeight="1">
      <c r="A1" s="344" t="s">
        <v>163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182"/>
      <c r="T1" s="183"/>
      <c r="U1" s="183"/>
    </row>
    <row r="2" spans="1:21" ht="65.25" customHeight="1">
      <c r="A2" s="347" t="s">
        <v>148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184"/>
      <c r="T2" s="185"/>
      <c r="U2" s="186"/>
    </row>
    <row r="3" spans="1:20" ht="14.25" customHeight="1">
      <c r="A3" s="342" t="s">
        <v>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187"/>
      <c r="T3" s="188"/>
    </row>
    <row r="4" spans="1:21" ht="15.75" customHeight="1">
      <c r="A4" s="346"/>
      <c r="B4" s="300" t="s">
        <v>7</v>
      </c>
      <c r="C4" s="300" t="s">
        <v>18</v>
      </c>
      <c r="D4" s="189" t="s">
        <v>16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1"/>
      <c r="T4" s="192"/>
      <c r="U4" s="192"/>
    </row>
    <row r="5" spans="1:18" ht="12.75" customHeight="1">
      <c r="A5" s="346"/>
      <c r="B5" s="300"/>
      <c r="C5" s="300"/>
      <c r="D5" s="308" t="s">
        <v>28</v>
      </c>
      <c r="E5" s="315" t="s">
        <v>6</v>
      </c>
      <c r="F5" s="316"/>
      <c r="G5" s="308" t="s">
        <v>22</v>
      </c>
      <c r="H5" s="308" t="s">
        <v>30</v>
      </c>
      <c r="I5" s="308" t="s">
        <v>62</v>
      </c>
      <c r="J5" s="315" t="s">
        <v>6</v>
      </c>
      <c r="K5" s="316"/>
      <c r="L5" s="308" t="s">
        <v>32</v>
      </c>
      <c r="M5" s="308" t="s">
        <v>33</v>
      </c>
      <c r="N5" s="308" t="s">
        <v>66</v>
      </c>
      <c r="O5" s="308" t="s">
        <v>23</v>
      </c>
      <c r="P5" s="308" t="s">
        <v>24</v>
      </c>
      <c r="Q5" s="308" t="s">
        <v>63</v>
      </c>
      <c r="R5" s="308" t="s">
        <v>64</v>
      </c>
    </row>
    <row r="6" spans="1:18" ht="221.25" customHeight="1">
      <c r="A6" s="346"/>
      <c r="B6" s="300"/>
      <c r="C6" s="300"/>
      <c r="D6" s="341"/>
      <c r="E6" s="106" t="s">
        <v>29</v>
      </c>
      <c r="F6" s="106" t="s">
        <v>65</v>
      </c>
      <c r="G6" s="341"/>
      <c r="H6" s="341"/>
      <c r="I6" s="341"/>
      <c r="J6" s="106" t="s">
        <v>31</v>
      </c>
      <c r="K6" s="106" t="s">
        <v>36</v>
      </c>
      <c r="L6" s="341"/>
      <c r="M6" s="341"/>
      <c r="N6" s="341"/>
      <c r="O6" s="341"/>
      <c r="P6" s="341"/>
      <c r="Q6" s="341"/>
      <c r="R6" s="341"/>
    </row>
    <row r="7" spans="1:19" s="148" customFormat="1" ht="12.75">
      <c r="A7" s="46" t="s">
        <v>4</v>
      </c>
      <c r="B7" s="10" t="s">
        <v>5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194"/>
    </row>
    <row r="8" spans="1:19" s="148" customFormat="1" ht="33" customHeight="1">
      <c r="A8" s="113" t="s">
        <v>179</v>
      </c>
      <c r="B8" s="160">
        <v>3005</v>
      </c>
      <c r="C8" s="177">
        <v>8200436</v>
      </c>
      <c r="D8" s="177">
        <v>4</v>
      </c>
      <c r="E8" s="177">
        <v>4</v>
      </c>
      <c r="F8" s="177">
        <v>0</v>
      </c>
      <c r="G8" s="177">
        <v>10824</v>
      </c>
      <c r="H8" s="177">
        <v>12947</v>
      </c>
      <c r="I8" s="177">
        <v>1100</v>
      </c>
      <c r="J8" s="177">
        <v>1100</v>
      </c>
      <c r="K8" s="177">
        <v>0</v>
      </c>
      <c r="L8" s="177">
        <v>12</v>
      </c>
      <c r="M8" s="177">
        <v>90942</v>
      </c>
      <c r="N8" s="177">
        <v>368</v>
      </c>
      <c r="O8" s="177">
        <v>41724</v>
      </c>
      <c r="P8" s="177">
        <v>54163</v>
      </c>
      <c r="Q8" s="177">
        <v>6817659</v>
      </c>
      <c r="R8" s="177">
        <v>1170594</v>
      </c>
      <c r="S8" s="194">
        <f>D8+G8+I8*0.666+M8*0.666+N8*0.666+O8+P8+Q8*0.8+R8</f>
        <v>6792981.26</v>
      </c>
    </row>
    <row r="9" spans="1:19" ht="19.5" customHeight="1">
      <c r="A9" s="195" t="s">
        <v>202</v>
      </c>
      <c r="B9" s="106">
        <v>3010</v>
      </c>
      <c r="C9" s="177">
        <v>68105</v>
      </c>
      <c r="D9" s="177">
        <v>4</v>
      </c>
      <c r="E9" s="177">
        <v>4</v>
      </c>
      <c r="F9" s="177">
        <v>0</v>
      </c>
      <c r="G9" s="177">
        <v>10824</v>
      </c>
      <c r="H9" s="177">
        <v>5886</v>
      </c>
      <c r="I9" s="177">
        <v>0</v>
      </c>
      <c r="J9" s="177">
        <v>0</v>
      </c>
      <c r="K9" s="177">
        <v>0</v>
      </c>
      <c r="L9" s="177">
        <v>12</v>
      </c>
      <c r="M9" s="177">
        <v>36</v>
      </c>
      <c r="N9" s="177">
        <v>368</v>
      </c>
      <c r="O9" s="177">
        <v>1276</v>
      </c>
      <c r="P9" s="177">
        <v>35070</v>
      </c>
      <c r="Q9" s="177">
        <v>13522</v>
      </c>
      <c r="R9" s="177">
        <v>1053</v>
      </c>
      <c r="S9" s="194">
        <f aca="true" t="shared" si="0" ref="S9:S72">D9+G9+I9*0.666+M9*0.666+N9*0.666+O9+P9+Q9*0.8+R9</f>
        <v>59313.664</v>
      </c>
    </row>
    <row r="10" spans="1:19" ht="20.25" customHeight="1">
      <c r="A10" s="23" t="s">
        <v>182</v>
      </c>
      <c r="B10" s="10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94">
        <f t="shared" si="0"/>
        <v>0</v>
      </c>
    </row>
    <row r="11" spans="1:19" ht="18.75" customHeight="1">
      <c r="A11" s="23" t="s">
        <v>93</v>
      </c>
      <c r="B11" s="106">
        <v>3015</v>
      </c>
      <c r="C11" s="177">
        <v>54094</v>
      </c>
      <c r="D11" s="177">
        <v>0</v>
      </c>
      <c r="E11" s="177">
        <v>0</v>
      </c>
      <c r="F11" s="177">
        <v>0</v>
      </c>
      <c r="G11" s="177">
        <v>10396</v>
      </c>
      <c r="H11" s="177">
        <v>4085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361</v>
      </c>
      <c r="O11" s="177">
        <v>22</v>
      </c>
      <c r="P11" s="177">
        <v>25633</v>
      </c>
      <c r="Q11" s="177">
        <v>13236</v>
      </c>
      <c r="R11" s="177">
        <v>349</v>
      </c>
      <c r="S11" s="194">
        <f t="shared" si="0"/>
        <v>47229.226</v>
      </c>
    </row>
    <row r="12" spans="1:19" ht="18.75" customHeight="1">
      <c r="A12" s="23"/>
      <c r="B12" s="10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94">
        <f t="shared" si="0"/>
        <v>0</v>
      </c>
    </row>
    <row r="13" spans="1:19" ht="31.5" customHeight="1">
      <c r="A13" s="23" t="s">
        <v>59</v>
      </c>
      <c r="B13" s="106">
        <v>3020</v>
      </c>
      <c r="C13" s="177">
        <v>10790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10457</v>
      </c>
      <c r="Q13" s="177">
        <v>0</v>
      </c>
      <c r="R13" s="177">
        <v>333</v>
      </c>
      <c r="S13" s="194">
        <f t="shared" si="0"/>
        <v>10790</v>
      </c>
    </row>
    <row r="14" spans="1:19" ht="18.75" customHeight="1">
      <c r="A14" s="195" t="s">
        <v>106</v>
      </c>
      <c r="B14" s="106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94">
        <f t="shared" si="0"/>
        <v>0</v>
      </c>
    </row>
    <row r="15" spans="1:19" ht="29.25" customHeight="1">
      <c r="A15" s="23" t="s">
        <v>108</v>
      </c>
      <c r="B15" s="106">
        <v>3030</v>
      </c>
      <c r="C15" s="177">
        <v>206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206</v>
      </c>
      <c r="Q15" s="177">
        <v>0</v>
      </c>
      <c r="R15" s="177">
        <v>0</v>
      </c>
      <c r="S15" s="194">
        <f t="shared" si="0"/>
        <v>206</v>
      </c>
    </row>
    <row r="16" spans="1:19" ht="20.25" customHeight="1">
      <c r="A16" s="23"/>
      <c r="B16" s="106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94">
        <f t="shared" si="0"/>
        <v>0</v>
      </c>
    </row>
    <row r="17" spans="1:19" ht="29.25" customHeight="1">
      <c r="A17" s="112" t="s">
        <v>197</v>
      </c>
      <c r="B17" s="106">
        <v>3031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94">
        <f t="shared" si="0"/>
        <v>0</v>
      </c>
    </row>
    <row r="18" spans="1:19" ht="30.75" customHeight="1">
      <c r="A18" s="23" t="s">
        <v>119</v>
      </c>
      <c r="B18" s="106">
        <v>3033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94">
        <f t="shared" si="0"/>
        <v>0</v>
      </c>
    </row>
    <row r="19" spans="1:19" ht="30.75" customHeight="1">
      <c r="A19" s="23" t="s">
        <v>94</v>
      </c>
      <c r="B19" s="106">
        <v>3035</v>
      </c>
      <c r="C19" s="177">
        <v>14011</v>
      </c>
      <c r="D19" s="177">
        <v>4</v>
      </c>
      <c r="E19" s="177">
        <v>4</v>
      </c>
      <c r="F19" s="177">
        <v>0</v>
      </c>
      <c r="G19" s="177">
        <v>428</v>
      </c>
      <c r="H19" s="177">
        <v>1801</v>
      </c>
      <c r="I19" s="177">
        <v>0</v>
      </c>
      <c r="J19" s="177">
        <v>0</v>
      </c>
      <c r="K19" s="177">
        <v>0</v>
      </c>
      <c r="L19" s="177">
        <v>12</v>
      </c>
      <c r="M19" s="177">
        <v>36</v>
      </c>
      <c r="N19" s="177">
        <v>7</v>
      </c>
      <c r="O19" s="177">
        <v>1254</v>
      </c>
      <c r="P19" s="177">
        <v>9437</v>
      </c>
      <c r="Q19" s="177">
        <v>286</v>
      </c>
      <c r="R19" s="177">
        <v>704</v>
      </c>
      <c r="S19" s="194">
        <f t="shared" si="0"/>
        <v>12084.437999999998</v>
      </c>
    </row>
    <row r="20" spans="1:19" ht="10.5" customHeight="1">
      <c r="A20" s="23"/>
      <c r="B20" s="10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94">
        <f t="shared" si="0"/>
        <v>0</v>
      </c>
    </row>
    <row r="21" spans="1:19" ht="25.5" customHeight="1">
      <c r="A21" s="23" t="s">
        <v>88</v>
      </c>
      <c r="B21" s="106">
        <v>3040</v>
      </c>
      <c r="C21" s="177">
        <v>13363</v>
      </c>
      <c r="D21" s="177">
        <v>4</v>
      </c>
      <c r="E21" s="177">
        <v>4</v>
      </c>
      <c r="F21" s="177">
        <v>0</v>
      </c>
      <c r="G21" s="177">
        <v>428</v>
      </c>
      <c r="H21" s="177">
        <v>1800</v>
      </c>
      <c r="I21" s="177">
        <v>0</v>
      </c>
      <c r="J21" s="177">
        <v>0</v>
      </c>
      <c r="K21" s="177">
        <v>0</v>
      </c>
      <c r="L21" s="177">
        <v>12</v>
      </c>
      <c r="M21" s="177">
        <v>24</v>
      </c>
      <c r="N21" s="177">
        <v>7</v>
      </c>
      <c r="O21" s="177">
        <v>1253</v>
      </c>
      <c r="P21" s="177">
        <v>8922</v>
      </c>
      <c r="Q21" s="177">
        <v>286</v>
      </c>
      <c r="R21" s="177">
        <v>585</v>
      </c>
      <c r="S21" s="194">
        <f t="shared" si="0"/>
        <v>11441.446</v>
      </c>
    </row>
    <row r="22" spans="1:19" ht="21.75" customHeight="1">
      <c r="A22" s="23" t="s">
        <v>89</v>
      </c>
      <c r="B22" s="106">
        <v>3045</v>
      </c>
      <c r="C22" s="177">
        <v>648</v>
      </c>
      <c r="D22" s="177">
        <v>0</v>
      </c>
      <c r="E22" s="177">
        <v>0</v>
      </c>
      <c r="F22" s="177">
        <v>0</v>
      </c>
      <c r="G22" s="177">
        <v>0</v>
      </c>
      <c r="H22" s="177">
        <v>1</v>
      </c>
      <c r="I22" s="177">
        <v>0</v>
      </c>
      <c r="J22" s="177">
        <v>0</v>
      </c>
      <c r="K22" s="177">
        <v>0</v>
      </c>
      <c r="L22" s="177">
        <v>0</v>
      </c>
      <c r="M22" s="177">
        <v>12</v>
      </c>
      <c r="N22" s="177">
        <v>0</v>
      </c>
      <c r="O22" s="177">
        <v>1</v>
      </c>
      <c r="P22" s="177">
        <v>515</v>
      </c>
      <c r="Q22" s="177">
        <v>0</v>
      </c>
      <c r="R22" s="177">
        <v>119</v>
      </c>
      <c r="S22" s="194">
        <f t="shared" si="0"/>
        <v>642.992</v>
      </c>
    </row>
    <row r="23" spans="1:19" ht="31.5" customHeight="1">
      <c r="A23" s="23" t="s">
        <v>98</v>
      </c>
      <c r="B23" s="106">
        <v>3050</v>
      </c>
      <c r="C23" s="177">
        <v>4177</v>
      </c>
      <c r="D23" s="177">
        <v>0</v>
      </c>
      <c r="E23" s="177">
        <v>0</v>
      </c>
      <c r="F23" s="177">
        <v>0</v>
      </c>
      <c r="G23" s="177">
        <v>0</v>
      </c>
      <c r="H23" s="177">
        <v>1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4049</v>
      </c>
      <c r="Q23" s="177">
        <v>0</v>
      </c>
      <c r="R23" s="177">
        <v>124</v>
      </c>
      <c r="S23" s="194">
        <f t="shared" si="0"/>
        <v>4173</v>
      </c>
    </row>
    <row r="24" spans="1:19" ht="17.25" customHeight="1">
      <c r="A24" s="195" t="s">
        <v>106</v>
      </c>
      <c r="B24" s="106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94">
        <f t="shared" si="0"/>
        <v>0</v>
      </c>
    </row>
    <row r="25" spans="1:19" ht="42" customHeight="1">
      <c r="A25" s="23" t="s">
        <v>201</v>
      </c>
      <c r="B25" s="106">
        <v>3055</v>
      </c>
      <c r="C25" s="177">
        <v>636</v>
      </c>
      <c r="D25" s="177">
        <v>0</v>
      </c>
      <c r="E25" s="177">
        <v>0</v>
      </c>
      <c r="F25" s="177">
        <v>0</v>
      </c>
      <c r="G25" s="177">
        <v>0</v>
      </c>
      <c r="H25" s="177">
        <v>1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1</v>
      </c>
      <c r="P25" s="177">
        <v>518</v>
      </c>
      <c r="Q25" s="177">
        <v>0</v>
      </c>
      <c r="R25" s="177">
        <v>116</v>
      </c>
      <c r="S25" s="194">
        <f t="shared" si="0"/>
        <v>635</v>
      </c>
    </row>
    <row r="26" spans="1:19" ht="9.75" customHeight="1">
      <c r="A26" s="23"/>
      <c r="B26" s="106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94">
        <f t="shared" si="0"/>
        <v>0</v>
      </c>
    </row>
    <row r="27" spans="1:19" ht="25.5" customHeight="1">
      <c r="A27" s="112" t="s">
        <v>197</v>
      </c>
      <c r="B27" s="106">
        <v>3056</v>
      </c>
      <c r="C27" s="177">
        <v>0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94">
        <f t="shared" si="0"/>
        <v>0</v>
      </c>
    </row>
    <row r="28" spans="1:19" ht="29.25" customHeight="1">
      <c r="A28" s="23" t="s">
        <v>109</v>
      </c>
      <c r="B28" s="106">
        <v>3057</v>
      </c>
      <c r="C28" s="177">
        <v>15131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345</v>
      </c>
      <c r="P28" s="177">
        <v>0</v>
      </c>
      <c r="Q28" s="177">
        <v>14786</v>
      </c>
      <c r="R28" s="177">
        <v>0</v>
      </c>
      <c r="S28" s="194">
        <f t="shared" si="0"/>
        <v>12173.800000000001</v>
      </c>
    </row>
    <row r="29" spans="1:19" ht="17.25" customHeight="1">
      <c r="A29" s="196" t="s">
        <v>95</v>
      </c>
      <c r="B29" s="106">
        <v>3060</v>
      </c>
      <c r="C29" s="177">
        <v>7569</v>
      </c>
      <c r="D29" s="177">
        <v>0</v>
      </c>
      <c r="E29" s="177">
        <v>0</v>
      </c>
      <c r="F29" s="177">
        <v>0</v>
      </c>
      <c r="G29" s="177">
        <v>0</v>
      </c>
      <c r="H29" s="177">
        <v>7007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517</v>
      </c>
      <c r="Q29" s="177">
        <v>0</v>
      </c>
      <c r="R29" s="177">
        <v>3</v>
      </c>
      <c r="S29" s="194">
        <f t="shared" si="0"/>
        <v>520</v>
      </c>
    </row>
    <row r="30" spans="1:19" ht="42.75" customHeight="1">
      <c r="A30" s="23" t="s">
        <v>35</v>
      </c>
      <c r="B30" s="106">
        <v>3075</v>
      </c>
      <c r="C30" s="177">
        <v>7569</v>
      </c>
      <c r="D30" s="177">
        <v>0</v>
      </c>
      <c r="E30" s="177">
        <v>0</v>
      </c>
      <c r="F30" s="177">
        <v>0</v>
      </c>
      <c r="G30" s="177">
        <v>0</v>
      </c>
      <c r="H30" s="177">
        <v>7007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517</v>
      </c>
      <c r="Q30" s="177">
        <v>0</v>
      </c>
      <c r="R30" s="177">
        <v>3</v>
      </c>
      <c r="S30" s="194">
        <f t="shared" si="0"/>
        <v>520</v>
      </c>
    </row>
    <row r="31" spans="1:19" ht="18.75" customHeight="1">
      <c r="A31" s="23" t="s">
        <v>60</v>
      </c>
      <c r="B31" s="106">
        <v>3080</v>
      </c>
      <c r="C31" s="177">
        <v>157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154</v>
      </c>
      <c r="Q31" s="177">
        <v>0</v>
      </c>
      <c r="R31" s="177">
        <v>3</v>
      </c>
      <c r="S31" s="194">
        <f t="shared" si="0"/>
        <v>157</v>
      </c>
    </row>
    <row r="32" spans="1:19" ht="32.25" customHeight="1">
      <c r="A32" s="23" t="s">
        <v>101</v>
      </c>
      <c r="B32" s="106">
        <v>3083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94">
        <f t="shared" si="0"/>
        <v>0</v>
      </c>
    </row>
    <row r="33" spans="1:19" ht="30.75" customHeight="1">
      <c r="A33" s="23" t="s">
        <v>102</v>
      </c>
      <c r="B33" s="106">
        <v>3084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94">
        <f t="shared" si="0"/>
        <v>0</v>
      </c>
    </row>
    <row r="34" spans="1:19" ht="30.75" customHeight="1">
      <c r="A34" s="23" t="s">
        <v>103</v>
      </c>
      <c r="B34" s="106">
        <v>3085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94">
        <f t="shared" si="0"/>
        <v>0</v>
      </c>
    </row>
    <row r="35" spans="1:21" ht="30.75" customHeight="1">
      <c r="A35" s="159" t="s">
        <v>96</v>
      </c>
      <c r="B35" s="106">
        <v>3090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94">
        <f t="shared" si="0"/>
        <v>0</v>
      </c>
      <c r="T35" s="197"/>
      <c r="U35" s="197"/>
    </row>
    <row r="36" spans="1:21" ht="24.75" customHeight="1">
      <c r="A36" s="159"/>
      <c r="B36" s="106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94">
        <f t="shared" si="0"/>
        <v>0</v>
      </c>
      <c r="T36" s="197"/>
      <c r="U36" s="197"/>
    </row>
    <row r="37" spans="1:19" ht="42" customHeight="1">
      <c r="A37" s="23" t="s">
        <v>203</v>
      </c>
      <c r="B37" s="106">
        <v>3100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94">
        <f t="shared" si="0"/>
        <v>0</v>
      </c>
    </row>
    <row r="38" spans="1:19" ht="30.75" customHeight="1">
      <c r="A38" s="23" t="s">
        <v>105</v>
      </c>
      <c r="B38" s="106">
        <v>3105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94">
        <f t="shared" si="0"/>
        <v>0</v>
      </c>
    </row>
    <row r="39" spans="1:19" ht="32.25" customHeight="1">
      <c r="A39" s="23" t="s">
        <v>104</v>
      </c>
      <c r="B39" s="106">
        <v>3107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94">
        <f t="shared" si="0"/>
        <v>0</v>
      </c>
    </row>
    <row r="40" spans="1:19" ht="18" customHeight="1">
      <c r="A40" s="195" t="s">
        <v>106</v>
      </c>
      <c r="B40" s="106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94">
        <f t="shared" si="0"/>
        <v>0</v>
      </c>
    </row>
    <row r="41" spans="1:19" ht="16.5" customHeight="1">
      <c r="A41" s="108" t="s">
        <v>212</v>
      </c>
      <c r="B41" s="106">
        <v>3108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94">
        <f t="shared" si="0"/>
        <v>0</v>
      </c>
    </row>
    <row r="42" spans="1:19" ht="28.5" customHeight="1">
      <c r="A42" s="113" t="s">
        <v>262</v>
      </c>
      <c r="B42" s="106">
        <v>3110</v>
      </c>
      <c r="C42" s="177">
        <v>5798624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60707</v>
      </c>
      <c r="N42" s="177">
        <v>0</v>
      </c>
      <c r="O42" s="177">
        <v>33957</v>
      </c>
      <c r="P42" s="177">
        <v>12210</v>
      </c>
      <c r="Q42" s="177">
        <v>4859475</v>
      </c>
      <c r="R42" s="177">
        <v>832275</v>
      </c>
      <c r="S42" s="194">
        <f t="shared" si="0"/>
        <v>4806452.862</v>
      </c>
    </row>
    <row r="43" spans="1:19" ht="18.75" customHeight="1">
      <c r="A43" s="113"/>
      <c r="B43" s="106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94">
        <f t="shared" si="0"/>
        <v>0</v>
      </c>
    </row>
    <row r="44" spans="1:19" ht="17.25" customHeight="1">
      <c r="A44" s="23" t="s">
        <v>120</v>
      </c>
      <c r="B44" s="106">
        <v>3111</v>
      </c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94">
        <f t="shared" si="0"/>
        <v>0</v>
      </c>
    </row>
    <row r="45" spans="1:19" ht="39.75" customHeight="1">
      <c r="A45" s="23" t="s">
        <v>111</v>
      </c>
      <c r="B45" s="106">
        <v>3112</v>
      </c>
      <c r="C45" s="177">
        <v>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94">
        <f t="shared" si="0"/>
        <v>0</v>
      </c>
    </row>
    <row r="46" spans="1:19" ht="24" customHeight="1">
      <c r="A46" s="198" t="s">
        <v>176</v>
      </c>
      <c r="B46" s="109">
        <v>3113</v>
      </c>
      <c r="C46" s="177">
        <v>5798624</v>
      </c>
      <c r="D46" s="177">
        <v>0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60707</v>
      </c>
      <c r="N46" s="177">
        <v>0</v>
      </c>
      <c r="O46" s="177">
        <v>33957</v>
      </c>
      <c r="P46" s="177">
        <v>12210</v>
      </c>
      <c r="Q46" s="177">
        <v>4859475</v>
      </c>
      <c r="R46" s="177">
        <v>832275</v>
      </c>
      <c r="S46" s="194">
        <f t="shared" si="0"/>
        <v>4806452.862</v>
      </c>
    </row>
    <row r="47" spans="1:19" ht="22.5" customHeight="1">
      <c r="A47" s="23" t="s">
        <v>112</v>
      </c>
      <c r="B47" s="109">
        <v>3114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94">
        <f t="shared" si="0"/>
        <v>0</v>
      </c>
    </row>
    <row r="48" spans="1:19" ht="27" customHeight="1">
      <c r="A48" s="196" t="s">
        <v>80</v>
      </c>
      <c r="B48" s="106">
        <v>3115</v>
      </c>
      <c r="C48" s="177">
        <v>1649</v>
      </c>
      <c r="D48" s="177">
        <v>0</v>
      </c>
      <c r="E48" s="177">
        <v>0</v>
      </c>
      <c r="F48" s="177">
        <v>0</v>
      </c>
      <c r="G48" s="177">
        <v>0</v>
      </c>
      <c r="H48" s="177">
        <v>54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124</v>
      </c>
      <c r="P48" s="177">
        <v>1422</v>
      </c>
      <c r="Q48" s="177">
        <v>16</v>
      </c>
      <c r="R48" s="177">
        <v>32</v>
      </c>
      <c r="S48" s="194">
        <f t="shared" si="0"/>
        <v>1590.8</v>
      </c>
    </row>
    <row r="49" spans="1:19" ht="14.25" customHeight="1">
      <c r="A49" s="113" t="s">
        <v>88</v>
      </c>
      <c r="B49" s="106">
        <v>3120</v>
      </c>
      <c r="C49" s="177">
        <v>1648</v>
      </c>
      <c r="D49" s="177">
        <v>0</v>
      </c>
      <c r="E49" s="177">
        <v>0</v>
      </c>
      <c r="F49" s="177">
        <v>0</v>
      </c>
      <c r="G49" s="177">
        <v>0</v>
      </c>
      <c r="H49" s="177">
        <v>54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124</v>
      </c>
      <c r="P49" s="177">
        <v>1422</v>
      </c>
      <c r="Q49" s="177">
        <v>16</v>
      </c>
      <c r="R49" s="177">
        <v>32</v>
      </c>
      <c r="S49" s="194">
        <f t="shared" si="0"/>
        <v>1590.8</v>
      </c>
    </row>
    <row r="50" spans="1:19" ht="18.75" customHeight="1">
      <c r="A50" s="113" t="s">
        <v>89</v>
      </c>
      <c r="B50" s="106">
        <v>3125</v>
      </c>
      <c r="C50" s="177">
        <v>1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94">
        <f t="shared" si="0"/>
        <v>0</v>
      </c>
    </row>
    <row r="51" spans="1:19" ht="18.75" customHeight="1">
      <c r="A51" s="23" t="s">
        <v>35</v>
      </c>
      <c r="B51" s="106">
        <v>3140</v>
      </c>
      <c r="C51" s="177">
        <v>1648</v>
      </c>
      <c r="D51" s="177">
        <v>0</v>
      </c>
      <c r="E51" s="177">
        <v>0</v>
      </c>
      <c r="F51" s="177">
        <v>0</v>
      </c>
      <c r="G51" s="177">
        <v>0</v>
      </c>
      <c r="H51" s="177">
        <v>54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124</v>
      </c>
      <c r="P51" s="177">
        <v>1422</v>
      </c>
      <c r="Q51" s="177">
        <v>16</v>
      </c>
      <c r="R51" s="177">
        <v>32</v>
      </c>
      <c r="S51" s="194">
        <f t="shared" si="0"/>
        <v>1590.8</v>
      </c>
    </row>
    <row r="52" spans="1:19" ht="21.75" customHeight="1">
      <c r="A52" s="23" t="s">
        <v>60</v>
      </c>
      <c r="B52" s="106">
        <v>3145</v>
      </c>
      <c r="C52" s="177">
        <v>1435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1403</v>
      </c>
      <c r="Q52" s="177">
        <v>0</v>
      </c>
      <c r="R52" s="177">
        <v>32</v>
      </c>
      <c r="S52" s="194">
        <f t="shared" si="0"/>
        <v>1435</v>
      </c>
    </row>
    <row r="53" spans="1:19" ht="27" customHeight="1">
      <c r="A53" s="23" t="s">
        <v>101</v>
      </c>
      <c r="B53" s="106">
        <v>3147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94">
        <f t="shared" si="0"/>
        <v>0</v>
      </c>
    </row>
    <row r="54" spans="1:19" ht="32.25" customHeight="1">
      <c r="A54" s="23" t="s">
        <v>102</v>
      </c>
      <c r="B54" s="106">
        <v>3148</v>
      </c>
      <c r="C54" s="177">
        <v>0</v>
      </c>
      <c r="D54" s="177">
        <v>0</v>
      </c>
      <c r="E54" s="177">
        <v>0</v>
      </c>
      <c r="F54" s="177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94">
        <f t="shared" si="0"/>
        <v>0</v>
      </c>
    </row>
    <row r="55" spans="1:19" ht="33" customHeight="1">
      <c r="A55" s="23" t="s">
        <v>103</v>
      </c>
      <c r="B55" s="106">
        <v>3150</v>
      </c>
      <c r="C55" s="177">
        <v>0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94">
        <f t="shared" si="0"/>
        <v>0</v>
      </c>
    </row>
    <row r="56" spans="1:19" ht="37.5" customHeight="1">
      <c r="A56" s="159" t="s">
        <v>97</v>
      </c>
      <c r="B56" s="106">
        <v>3155</v>
      </c>
      <c r="C56" s="177">
        <v>0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94">
        <f t="shared" si="0"/>
        <v>0</v>
      </c>
    </row>
    <row r="57" spans="1:19" ht="29.25" customHeight="1">
      <c r="A57" s="23" t="s">
        <v>99</v>
      </c>
      <c r="B57" s="106">
        <v>3160</v>
      </c>
      <c r="C57" s="177">
        <v>0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94">
        <f t="shared" si="0"/>
        <v>0</v>
      </c>
    </row>
    <row r="58" spans="1:19" ht="39" customHeight="1">
      <c r="A58" s="23" t="s">
        <v>105</v>
      </c>
      <c r="B58" s="106">
        <v>3165</v>
      </c>
      <c r="C58" s="177">
        <v>0</v>
      </c>
      <c r="D58" s="177">
        <v>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94">
        <f t="shared" si="0"/>
        <v>0</v>
      </c>
    </row>
    <row r="59" spans="1:19" ht="29.25" customHeight="1">
      <c r="A59" s="23" t="s">
        <v>104</v>
      </c>
      <c r="B59" s="106">
        <v>3170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94">
        <f t="shared" si="0"/>
        <v>0</v>
      </c>
    </row>
    <row r="60" spans="1:19" ht="25.5">
      <c r="A60" s="114" t="s">
        <v>204</v>
      </c>
      <c r="B60" s="106">
        <v>3171</v>
      </c>
      <c r="C60" s="177">
        <v>0</v>
      </c>
      <c r="D60" s="177">
        <v>0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94">
        <f t="shared" si="0"/>
        <v>0</v>
      </c>
    </row>
    <row r="61" spans="1:19" ht="21.75" customHeight="1">
      <c r="A61" s="195" t="s">
        <v>106</v>
      </c>
      <c r="B61" s="106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94">
        <f t="shared" si="0"/>
        <v>0</v>
      </c>
    </row>
    <row r="62" spans="1:19" ht="38.25">
      <c r="A62" s="113" t="s">
        <v>263</v>
      </c>
      <c r="B62" s="106">
        <v>3173</v>
      </c>
      <c r="C62" s="177">
        <v>2309358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1100</v>
      </c>
      <c r="J62" s="177">
        <v>1100</v>
      </c>
      <c r="K62" s="177">
        <v>0</v>
      </c>
      <c r="L62" s="177">
        <v>0</v>
      </c>
      <c r="M62" s="177">
        <v>30199</v>
      </c>
      <c r="N62" s="177">
        <v>0</v>
      </c>
      <c r="O62" s="177">
        <v>6022</v>
      </c>
      <c r="P62" s="177">
        <v>4944</v>
      </c>
      <c r="Q62" s="177">
        <v>1929860</v>
      </c>
      <c r="R62" s="177">
        <v>337231</v>
      </c>
      <c r="S62" s="194">
        <f t="shared" si="0"/>
        <v>1912930.134</v>
      </c>
    </row>
    <row r="63" spans="1:19" ht="15.75" customHeight="1">
      <c r="A63" s="113"/>
      <c r="B63" s="106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94">
        <f t="shared" si="0"/>
        <v>0</v>
      </c>
    </row>
    <row r="64" spans="1:19" ht="15.75" customHeight="1">
      <c r="A64" s="23" t="s">
        <v>120</v>
      </c>
      <c r="B64" s="106">
        <v>3174</v>
      </c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94">
        <f t="shared" si="0"/>
        <v>0</v>
      </c>
    </row>
    <row r="65" spans="1:19" ht="27.75" customHeight="1">
      <c r="A65" s="112" t="s">
        <v>147</v>
      </c>
      <c r="B65" s="106">
        <v>3175</v>
      </c>
      <c r="C65" s="177">
        <v>0</v>
      </c>
      <c r="D65" s="177">
        <v>0</v>
      </c>
      <c r="E65" s="177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94">
        <f t="shared" si="0"/>
        <v>0</v>
      </c>
    </row>
    <row r="66" spans="1:19" ht="26.25" customHeight="1">
      <c r="A66" s="108" t="s">
        <v>175</v>
      </c>
      <c r="B66" s="106">
        <v>3176</v>
      </c>
      <c r="C66" s="177">
        <v>2309358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77">
        <v>1100</v>
      </c>
      <c r="J66" s="177">
        <v>1100</v>
      </c>
      <c r="K66" s="177">
        <v>0</v>
      </c>
      <c r="L66" s="177">
        <v>0</v>
      </c>
      <c r="M66" s="177">
        <v>30199</v>
      </c>
      <c r="N66" s="177">
        <v>0</v>
      </c>
      <c r="O66" s="177">
        <v>6022</v>
      </c>
      <c r="P66" s="177">
        <v>4944</v>
      </c>
      <c r="Q66" s="177">
        <v>1929860</v>
      </c>
      <c r="R66" s="177">
        <v>337231</v>
      </c>
      <c r="S66" s="194">
        <f t="shared" si="0"/>
        <v>1912930.134</v>
      </c>
    </row>
    <row r="67" spans="1:19" ht="18.75" customHeight="1">
      <c r="A67" s="23" t="s">
        <v>112</v>
      </c>
      <c r="B67" s="106">
        <v>3177</v>
      </c>
      <c r="C67" s="177">
        <v>0</v>
      </c>
      <c r="D67" s="177">
        <v>0</v>
      </c>
      <c r="E67" s="177">
        <v>0</v>
      </c>
      <c r="F67" s="177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94">
        <f t="shared" si="0"/>
        <v>0</v>
      </c>
    </row>
    <row r="68" spans="1:19" ht="26.25" customHeight="1">
      <c r="A68" s="23" t="s">
        <v>114</v>
      </c>
      <c r="B68" s="106">
        <v>3178</v>
      </c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94">
        <f t="shared" si="0"/>
        <v>0</v>
      </c>
    </row>
    <row r="69" spans="1:19" ht="31.5" customHeight="1">
      <c r="A69" s="23" t="s">
        <v>195</v>
      </c>
      <c r="B69" s="106">
        <v>3179</v>
      </c>
      <c r="C69" s="177">
        <v>0</v>
      </c>
      <c r="D69" s="177">
        <v>0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94">
        <f t="shared" si="0"/>
        <v>0</v>
      </c>
    </row>
    <row r="70" spans="1:19" ht="27" customHeight="1">
      <c r="A70" s="195" t="s">
        <v>25</v>
      </c>
      <c r="B70" s="106">
        <v>3180</v>
      </c>
      <c r="C70" s="177">
        <v>24619237</v>
      </c>
      <c r="D70" s="177">
        <v>16</v>
      </c>
      <c r="E70" s="177">
        <v>16</v>
      </c>
      <c r="F70" s="177">
        <v>0</v>
      </c>
      <c r="G70" s="177">
        <v>32900</v>
      </c>
      <c r="H70" s="177">
        <v>40698</v>
      </c>
      <c r="I70" s="177">
        <v>3300</v>
      </c>
      <c r="J70" s="177">
        <v>3300</v>
      </c>
      <c r="K70" s="177">
        <v>0</v>
      </c>
      <c r="L70" s="177">
        <v>48</v>
      </c>
      <c r="M70" s="177">
        <v>272862</v>
      </c>
      <c r="N70" s="177">
        <v>1111</v>
      </c>
      <c r="O70" s="177">
        <v>126206</v>
      </c>
      <c r="P70" s="177">
        <v>190135</v>
      </c>
      <c r="Q70" s="177">
        <v>20438493</v>
      </c>
      <c r="R70" s="177">
        <v>3513126</v>
      </c>
      <c r="S70" s="194">
        <f t="shared" si="0"/>
        <v>20397841.218000002</v>
      </c>
    </row>
    <row r="71" spans="1:19" ht="15">
      <c r="A71" s="175"/>
      <c r="B71" s="199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1"/>
      <c r="S71" s="194">
        <f t="shared" si="0"/>
        <v>0</v>
      </c>
    </row>
    <row r="72" spans="1:19" ht="15">
      <c r="A72" s="202" t="s">
        <v>106</v>
      </c>
      <c r="B72" s="203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194">
        <f t="shared" si="0"/>
        <v>0</v>
      </c>
    </row>
    <row r="73" spans="1:19" ht="12.75">
      <c r="A73" s="23" t="s">
        <v>21</v>
      </c>
      <c r="B73" s="180" t="s">
        <v>293</v>
      </c>
      <c r="C73" s="107">
        <v>0</v>
      </c>
      <c r="D73" s="107">
        <v>0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94">
        <f>D73+G73+I73*0.666+M73*0.666+N73*0.666+O73+P73+Q73*0.8+R73</f>
        <v>0</v>
      </c>
    </row>
    <row r="74" spans="1:19" ht="12.75">
      <c r="A74" s="23" t="s">
        <v>17</v>
      </c>
      <c r="B74" s="180" t="s">
        <v>294</v>
      </c>
      <c r="C74" s="107">
        <v>0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94">
        <f>D74+G74+I74*0.666+M74*0.666+N74*0.666+O74+P74+Q74*0.8+R74</f>
        <v>0</v>
      </c>
    </row>
    <row r="75" spans="1:19" ht="25.5">
      <c r="A75" s="205" t="s">
        <v>233</v>
      </c>
      <c r="B75" s="180" t="s">
        <v>295</v>
      </c>
      <c r="C75" s="107">
        <v>14433</v>
      </c>
      <c r="D75" s="110" t="s">
        <v>288</v>
      </c>
      <c r="E75" s="110" t="s">
        <v>288</v>
      </c>
      <c r="F75" s="110" t="s">
        <v>288</v>
      </c>
      <c r="G75" s="110" t="s">
        <v>288</v>
      </c>
      <c r="H75" s="110" t="s">
        <v>288</v>
      </c>
      <c r="I75" s="110" t="s">
        <v>288</v>
      </c>
      <c r="J75" s="110" t="s">
        <v>288</v>
      </c>
      <c r="K75" s="110" t="s">
        <v>288</v>
      </c>
      <c r="L75" s="110" t="s">
        <v>288</v>
      </c>
      <c r="M75" s="110" t="s">
        <v>288</v>
      </c>
      <c r="N75" s="110" t="s">
        <v>288</v>
      </c>
      <c r="O75" s="110" t="s">
        <v>288</v>
      </c>
      <c r="P75" s="110" t="s">
        <v>288</v>
      </c>
      <c r="Q75" s="110" t="s">
        <v>288</v>
      </c>
      <c r="R75" s="110" t="s">
        <v>288</v>
      </c>
      <c r="S75" s="194" t="e">
        <f>D75+G75+I75*0.666+M75*0.666+N75*0.666+O75+P75+Q75*0.8+R75</f>
        <v>#VALUE!</v>
      </c>
    </row>
    <row r="76" ht="47.25" customHeight="1">
      <c r="S76" s="194">
        <f>D76+G76+I76*0.666+M76*0.666+N76*0.666+O76+P76+Q76+R76</f>
        <v>0</v>
      </c>
    </row>
    <row r="77" spans="1:19" ht="12.75">
      <c r="A77" s="206"/>
      <c r="B77" s="207"/>
      <c r="C77" s="206"/>
      <c r="D77" s="206"/>
      <c r="E77" s="206"/>
      <c r="F77" s="208"/>
      <c r="G77" s="206"/>
      <c r="H77" s="208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4">
        <f>D77+G77+I77*0.666+M77*0.666+N77*0.666+O77+P77+Q77+R77</f>
        <v>0</v>
      </c>
    </row>
    <row r="78" spans="1:19" ht="12.75">
      <c r="A78" s="206"/>
      <c r="B78" s="207"/>
      <c r="C78" s="206"/>
      <c r="D78" s="206"/>
      <c r="E78" s="206"/>
      <c r="F78" s="208"/>
      <c r="G78" s="206"/>
      <c r="H78" s="208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4">
        <f>D78+G78+I78*0.666+M78*0.666+N78*0.666+O78+P78+Q78+R78</f>
        <v>0</v>
      </c>
    </row>
  </sheetData>
  <sheetProtection/>
  <autoFilter ref="A7:U7"/>
  <mergeCells count="19"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H5:H6"/>
    <mergeCell ref="I5:I6"/>
    <mergeCell ref="B4:B6"/>
    <mergeCell ref="P5:P6"/>
    <mergeCell ref="G5:G6"/>
    <mergeCell ref="L5:L6"/>
    <mergeCell ref="E5:F5"/>
    <mergeCell ref="O5:O6"/>
    <mergeCell ref="M5:M6"/>
  </mergeCells>
  <printOptions horizontalCentered="1"/>
  <pageMargins left="0" right="0" top="0" bottom="0" header="0" footer="0"/>
  <pageSetup fitToHeight="0" horizontalDpi="600" verticalDpi="600" orientation="landscape" paperSize="9" scale="44" r:id="rId1"/>
  <rowBreaks count="1" manualBreakCount="1">
    <brk id="38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3.875" style="15" customWidth="1"/>
    <col min="2" max="2" width="9.125" style="15" customWidth="1"/>
    <col min="3" max="3" width="15.875" style="15" customWidth="1"/>
    <col min="4" max="4" width="0.2421875" style="15" customWidth="1"/>
    <col min="5" max="7" width="9.125" style="15" hidden="1" customWidth="1"/>
    <col min="8" max="16384" width="9.125" style="15" customWidth="1"/>
  </cols>
  <sheetData>
    <row r="1" spans="1:3" ht="30" customHeight="1">
      <c r="A1" s="351" t="s">
        <v>82</v>
      </c>
      <c r="B1" s="352"/>
      <c r="C1" s="352"/>
    </row>
    <row r="2" spans="1:3" ht="40.5" customHeight="1">
      <c r="A2" s="353" t="s">
        <v>177</v>
      </c>
      <c r="B2" s="354"/>
      <c r="C2" s="354"/>
    </row>
    <row r="3" spans="1:3" ht="12.75" customHeight="1">
      <c r="A3" s="17"/>
      <c r="B3" s="355" t="s">
        <v>0</v>
      </c>
      <c r="C3" s="355"/>
    </row>
    <row r="4" spans="1:3" ht="12.75" customHeight="1">
      <c r="A4" s="356"/>
      <c r="B4" s="357" t="s">
        <v>7</v>
      </c>
      <c r="C4" s="357" t="s">
        <v>68</v>
      </c>
    </row>
    <row r="5" spans="1:7" s="18" customFormat="1" ht="26.25" customHeight="1">
      <c r="A5" s="356"/>
      <c r="B5" s="357"/>
      <c r="C5" s="357"/>
      <c r="D5" s="15"/>
      <c r="E5" s="15"/>
      <c r="F5" s="15"/>
      <c r="G5" s="15"/>
    </row>
    <row r="6" spans="1:7" s="16" customFormat="1" ht="25.5">
      <c r="A6" s="118" t="s">
        <v>279</v>
      </c>
      <c r="B6" s="14">
        <v>4010</v>
      </c>
      <c r="C6" s="177">
        <v>2771729</v>
      </c>
      <c r="D6" s="107">
        <v>2565204</v>
      </c>
      <c r="E6" s="15"/>
      <c r="F6" s="15"/>
      <c r="G6" s="15"/>
    </row>
    <row r="7" spans="1:7" s="16" customFormat="1" ht="14.25">
      <c r="A7" s="118" t="s">
        <v>6</v>
      </c>
      <c r="B7" s="14"/>
      <c r="C7" s="178"/>
      <c r="D7" s="110"/>
      <c r="E7" s="15"/>
      <c r="F7" s="15"/>
      <c r="G7" s="15"/>
    </row>
    <row r="8" spans="1:7" s="16" customFormat="1" ht="14.25">
      <c r="A8" s="119" t="s">
        <v>67</v>
      </c>
      <c r="B8" s="14">
        <v>4020</v>
      </c>
      <c r="C8" s="177">
        <v>11924</v>
      </c>
      <c r="D8" s="107">
        <v>11962</v>
      </c>
      <c r="E8" s="15"/>
      <c r="F8" s="15"/>
      <c r="G8" s="15"/>
    </row>
    <row r="9" spans="1:7" s="16" customFormat="1" ht="14.25">
      <c r="A9" s="119" t="s">
        <v>69</v>
      </c>
      <c r="B9" s="14">
        <v>4030</v>
      </c>
      <c r="C9" s="177">
        <v>197</v>
      </c>
      <c r="D9" s="107">
        <v>600</v>
      </c>
      <c r="E9" s="15"/>
      <c r="F9" s="15"/>
      <c r="G9" s="15"/>
    </row>
    <row r="10" spans="1:7" s="16" customFormat="1" ht="25.5">
      <c r="A10" s="119" t="s">
        <v>280</v>
      </c>
      <c r="B10" s="14">
        <v>4040</v>
      </c>
      <c r="C10" s="177">
        <v>705702</v>
      </c>
      <c r="D10" s="107">
        <v>256250</v>
      </c>
      <c r="E10" s="15"/>
      <c r="F10" s="15"/>
      <c r="G10" s="15"/>
    </row>
    <row r="11" spans="1:7" s="16" customFormat="1" ht="14.25">
      <c r="A11" s="118" t="s">
        <v>25</v>
      </c>
      <c r="B11" s="14">
        <v>4050</v>
      </c>
      <c r="C11" s="177">
        <v>3489552</v>
      </c>
      <c r="D11" s="107">
        <v>2834016</v>
      </c>
      <c r="E11" s="15"/>
      <c r="F11" s="15"/>
      <c r="G11" s="15"/>
    </row>
    <row r="12" spans="4:7" ht="12.75">
      <c r="D12" s="30"/>
      <c r="E12" s="30"/>
      <c r="F12" s="30"/>
      <c r="G12" s="30"/>
    </row>
    <row r="13" spans="1:5" ht="12.75">
      <c r="A13" s="25"/>
      <c r="B13" s="26"/>
      <c r="C13" s="27"/>
      <c r="D13" s="27"/>
      <c r="E13" s="27"/>
    </row>
    <row r="14" spans="1:5" ht="12.75">
      <c r="A14" s="28"/>
      <c r="B14" s="348"/>
      <c r="C14" s="349"/>
      <c r="D14" s="349"/>
      <c r="E14" s="350"/>
    </row>
    <row r="15" spans="1:5" ht="12.75" customHeight="1">
      <c r="A15" s="28"/>
      <c r="B15" s="28"/>
      <c r="C15" s="29"/>
      <c r="D15" s="29"/>
      <c r="E15" s="29"/>
    </row>
    <row r="16" spans="1:5" ht="12.75">
      <c r="A16" s="28"/>
      <c r="B16" s="28"/>
      <c r="C16" s="28"/>
      <c r="D16" s="28"/>
      <c r="E16" s="28"/>
    </row>
    <row r="17" spans="1:5" ht="12.75">
      <c r="A17" s="28"/>
      <c r="B17" s="28"/>
      <c r="C17" s="28"/>
      <c r="D17" s="28"/>
      <c r="E17" s="28"/>
    </row>
  </sheetData>
  <sheetProtection/>
  <mergeCells count="7">
    <mergeCell ref="B14:E14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zoomScalePageLayoutView="0" workbookViewId="0" topLeftCell="A7">
      <selection activeCell="A8" sqref="A8"/>
    </sheetView>
  </sheetViews>
  <sheetFormatPr defaultColWidth="9.00390625" defaultRowHeight="12.75"/>
  <cols>
    <col min="1" max="1" width="77.25390625" style="0" customWidth="1"/>
    <col min="2" max="2" width="12.125" style="0" customWidth="1"/>
    <col min="3" max="3" width="13.875" style="0" customWidth="1"/>
  </cols>
  <sheetData>
    <row r="1" spans="1:3" ht="17.25" customHeight="1">
      <c r="A1" s="351"/>
      <c r="B1" s="352"/>
      <c r="C1" s="352"/>
    </row>
    <row r="2" spans="1:3" ht="17.25" customHeight="1">
      <c r="A2" s="326" t="s">
        <v>285</v>
      </c>
      <c r="B2" s="326"/>
      <c r="C2" s="326"/>
    </row>
    <row r="3" spans="1:3" ht="15" customHeight="1">
      <c r="A3" s="17"/>
      <c r="B3" s="355" t="s">
        <v>0</v>
      </c>
      <c r="C3" s="355"/>
    </row>
    <row r="4" spans="1:3" ht="21" customHeight="1">
      <c r="A4" s="356"/>
      <c r="B4" s="357" t="s">
        <v>7</v>
      </c>
      <c r="C4" s="357" t="s">
        <v>68</v>
      </c>
    </row>
    <row r="5" spans="1:3" ht="12.75">
      <c r="A5" s="356"/>
      <c r="B5" s="357"/>
      <c r="C5" s="357"/>
    </row>
    <row r="6" spans="1:3" ht="12.75">
      <c r="A6" s="120" t="s">
        <v>4</v>
      </c>
      <c r="B6" s="121" t="s">
        <v>5</v>
      </c>
      <c r="C6" s="121" t="s">
        <v>283</v>
      </c>
    </row>
    <row r="7" spans="1:3" ht="12.75">
      <c r="A7" s="118" t="s">
        <v>106</v>
      </c>
      <c r="B7" s="110"/>
      <c r="C7" s="110"/>
    </row>
    <row r="8" spans="1:3" ht="57" customHeight="1">
      <c r="A8" s="119" t="s">
        <v>70</v>
      </c>
      <c r="B8" s="14" t="s">
        <v>284</v>
      </c>
      <c r="C8" s="107">
        <v>0</v>
      </c>
    </row>
  </sheetData>
  <sheetProtection/>
  <mergeCells count="6">
    <mergeCell ref="A1:C1"/>
    <mergeCell ref="A2:C2"/>
    <mergeCell ref="B3:C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94"/>
  <sheetViews>
    <sheetView tabSelected="1" view="pageBreakPreview" zoomScale="60" zoomScaleNormal="60" workbookViewId="0" topLeftCell="A1">
      <selection activeCell="E63" sqref="E63"/>
    </sheetView>
  </sheetViews>
  <sheetFormatPr defaultColWidth="12.875" defaultRowHeight="12.75"/>
  <cols>
    <col min="1" max="1" width="61.375" style="33" customWidth="1"/>
    <col min="2" max="2" width="10.875" style="53" customWidth="1"/>
    <col min="3" max="3" width="17.25390625" style="53" customWidth="1"/>
    <col min="4" max="4" width="19.00390625" style="33" customWidth="1"/>
    <col min="5" max="5" width="27.875" style="33" customWidth="1"/>
    <col min="6" max="6" width="27.375" style="33" customWidth="1"/>
    <col min="7" max="7" width="24.125" style="33" customWidth="1"/>
    <col min="8" max="8" width="18.00390625" style="33" customWidth="1"/>
    <col min="9" max="9" width="21.75390625" style="33" customWidth="1"/>
    <col min="10" max="10" width="18.625" style="33" customWidth="1"/>
    <col min="11" max="14" width="21.375" style="33" customWidth="1"/>
    <col min="15" max="15" width="23.875" style="33" customWidth="1"/>
    <col min="16" max="16" width="22.25390625" style="33" customWidth="1"/>
    <col min="17" max="17" width="20.25390625" style="33" customWidth="1"/>
    <col min="18" max="18" width="15.875" style="33" customWidth="1"/>
    <col min="19" max="19" width="18.625" style="33" customWidth="1"/>
    <col min="20" max="16384" width="12.875" style="33" customWidth="1"/>
  </cols>
  <sheetData>
    <row r="1" spans="1:19" ht="27" customHeight="1">
      <c r="A1" s="344" t="s">
        <v>255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19" ht="16.5" customHeight="1">
      <c r="A2" s="44"/>
      <c r="B2" s="45"/>
      <c r="C2" s="45"/>
      <c r="D2" s="45"/>
      <c r="E2" s="45"/>
      <c r="F2" s="345"/>
      <c r="G2" s="345"/>
      <c r="H2" s="345"/>
      <c r="I2" s="345"/>
      <c r="J2" s="345"/>
      <c r="K2" s="345"/>
      <c r="L2" s="181"/>
      <c r="M2" s="209"/>
      <c r="N2" s="209"/>
      <c r="O2" s="209"/>
      <c r="P2" s="45"/>
      <c r="Q2" s="45"/>
      <c r="R2" s="210"/>
      <c r="S2" s="211" t="s">
        <v>256</v>
      </c>
    </row>
    <row r="3" spans="1:19" ht="56.25" customHeight="1">
      <c r="A3" s="369" t="s">
        <v>185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14.25" customHeight="1">
      <c r="A4" s="360" t="s">
        <v>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</row>
    <row r="5" spans="1:19" ht="15.75" customHeight="1">
      <c r="A5" s="346"/>
      <c r="B5" s="346" t="s">
        <v>7</v>
      </c>
      <c r="C5" s="375" t="s">
        <v>214</v>
      </c>
      <c r="D5" s="358" t="s">
        <v>6</v>
      </c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64"/>
      <c r="P5" s="364"/>
      <c r="Q5" s="364"/>
      <c r="R5" s="365"/>
      <c r="S5" s="365"/>
    </row>
    <row r="6" spans="1:19" ht="15.75" customHeight="1">
      <c r="A6" s="346"/>
      <c r="B6" s="346"/>
      <c r="C6" s="376"/>
      <c r="D6" s="378" t="s">
        <v>156</v>
      </c>
      <c r="E6" s="379"/>
      <c r="F6" s="379"/>
      <c r="G6" s="379"/>
      <c r="H6" s="379"/>
      <c r="I6" s="380"/>
      <c r="J6" s="383" t="s">
        <v>154</v>
      </c>
      <c r="K6" s="370" t="s">
        <v>157</v>
      </c>
      <c r="L6" s="371"/>
      <c r="M6" s="371"/>
      <c r="N6" s="371"/>
      <c r="O6" s="366" t="s">
        <v>181</v>
      </c>
      <c r="P6" s="366" t="s">
        <v>166</v>
      </c>
      <c r="Q6" s="366" t="s">
        <v>165</v>
      </c>
      <c r="R6" s="362" t="s">
        <v>188</v>
      </c>
      <c r="S6" s="363"/>
    </row>
    <row r="7" spans="1:19" ht="15.75" customHeight="1">
      <c r="A7" s="346"/>
      <c r="B7" s="346"/>
      <c r="C7" s="376"/>
      <c r="D7" s="381" t="s">
        <v>149</v>
      </c>
      <c r="E7" s="390" t="s">
        <v>151</v>
      </c>
      <c r="F7" s="391"/>
      <c r="G7" s="392" t="s">
        <v>171</v>
      </c>
      <c r="H7" s="358" t="s">
        <v>183</v>
      </c>
      <c r="I7" s="372" t="s">
        <v>170</v>
      </c>
      <c r="J7" s="384"/>
      <c r="K7" s="358" t="s">
        <v>169</v>
      </c>
      <c r="L7" s="358" t="s">
        <v>168</v>
      </c>
      <c r="M7" s="358" t="s">
        <v>183</v>
      </c>
      <c r="N7" s="358" t="s">
        <v>167</v>
      </c>
      <c r="O7" s="367"/>
      <c r="P7" s="367"/>
      <c r="Q7" s="367"/>
      <c r="R7" s="359"/>
      <c r="S7" s="359"/>
    </row>
    <row r="8" spans="1:19" ht="24" customHeight="1">
      <c r="A8" s="346"/>
      <c r="B8" s="346"/>
      <c r="C8" s="376"/>
      <c r="D8" s="382"/>
      <c r="E8" s="109" t="s">
        <v>152</v>
      </c>
      <c r="F8" s="109" t="s">
        <v>153</v>
      </c>
      <c r="G8" s="366"/>
      <c r="H8" s="363"/>
      <c r="I8" s="373"/>
      <c r="J8" s="384"/>
      <c r="K8" s="359"/>
      <c r="L8" s="359"/>
      <c r="M8" s="359"/>
      <c r="N8" s="359"/>
      <c r="O8" s="367"/>
      <c r="P8" s="367"/>
      <c r="Q8" s="367"/>
      <c r="R8" s="359"/>
      <c r="S8" s="359"/>
    </row>
    <row r="9" spans="1:19" ht="143.25" customHeight="1">
      <c r="A9" s="346"/>
      <c r="B9" s="346"/>
      <c r="C9" s="377"/>
      <c r="D9" s="383"/>
      <c r="E9" s="214" t="s">
        <v>173</v>
      </c>
      <c r="F9" s="212" t="s">
        <v>172</v>
      </c>
      <c r="G9" s="393"/>
      <c r="H9" s="215" t="s">
        <v>184</v>
      </c>
      <c r="I9" s="374"/>
      <c r="J9" s="384"/>
      <c r="K9" s="359"/>
      <c r="L9" s="359"/>
      <c r="M9" s="215" t="s">
        <v>184</v>
      </c>
      <c r="N9" s="359"/>
      <c r="O9" s="368"/>
      <c r="P9" s="368"/>
      <c r="Q9" s="368"/>
      <c r="R9" s="216" t="s">
        <v>190</v>
      </c>
      <c r="S9" s="217" t="s">
        <v>189</v>
      </c>
    </row>
    <row r="10" spans="1:19" s="148" customFormat="1" ht="15">
      <c r="A10" s="46" t="s">
        <v>4</v>
      </c>
      <c r="B10" s="10" t="s">
        <v>5</v>
      </c>
      <c r="C10" s="109">
        <v>1</v>
      </c>
      <c r="D10" s="218">
        <v>2</v>
      </c>
      <c r="E10" s="219">
        <v>3</v>
      </c>
      <c r="F10" s="220">
        <v>4</v>
      </c>
      <c r="G10" s="109">
        <v>5</v>
      </c>
      <c r="H10" s="221">
        <v>6</v>
      </c>
      <c r="I10" s="219">
        <v>7</v>
      </c>
      <c r="J10" s="220">
        <v>8</v>
      </c>
      <c r="K10" s="109">
        <v>9</v>
      </c>
      <c r="L10" s="221">
        <v>10</v>
      </c>
      <c r="M10" s="219">
        <v>11</v>
      </c>
      <c r="N10" s="219">
        <v>12</v>
      </c>
      <c r="O10" s="109">
        <v>13</v>
      </c>
      <c r="P10" s="222">
        <v>14</v>
      </c>
      <c r="Q10" s="222">
        <v>15</v>
      </c>
      <c r="R10" s="213">
        <v>16</v>
      </c>
      <c r="S10" s="213">
        <v>17</v>
      </c>
    </row>
    <row r="11" spans="1:19" s="148" customFormat="1" ht="42" customHeight="1">
      <c r="A11" s="19" t="s">
        <v>178</v>
      </c>
      <c r="B11" s="47">
        <v>5005</v>
      </c>
      <c r="C11" s="177">
        <v>73407405</v>
      </c>
      <c r="D11" s="177">
        <v>35625505</v>
      </c>
      <c r="E11" s="177">
        <v>25576579</v>
      </c>
      <c r="F11" s="177">
        <v>900984</v>
      </c>
      <c r="G11" s="177">
        <v>7626687</v>
      </c>
      <c r="H11" s="177">
        <v>6709582</v>
      </c>
      <c r="I11" s="177">
        <v>1521255</v>
      </c>
      <c r="J11" s="177">
        <v>36599644</v>
      </c>
      <c r="K11" s="177">
        <v>28145164</v>
      </c>
      <c r="L11" s="177">
        <v>7304653</v>
      </c>
      <c r="M11" s="177">
        <v>5879401</v>
      </c>
      <c r="N11" s="177">
        <v>1149827</v>
      </c>
      <c r="O11" s="177">
        <v>1102082</v>
      </c>
      <c r="P11" s="177">
        <v>80042</v>
      </c>
      <c r="Q11" s="177">
        <v>132</v>
      </c>
      <c r="R11" s="177">
        <v>1072962</v>
      </c>
      <c r="S11" s="177">
        <v>8175429</v>
      </c>
    </row>
    <row r="12" spans="1:19" ht="14.25" customHeight="1">
      <c r="A12" s="48" t="s">
        <v>150</v>
      </c>
      <c r="B12" s="47">
        <v>5010</v>
      </c>
      <c r="C12" s="177">
        <v>22563944</v>
      </c>
      <c r="D12" s="177">
        <v>6685577</v>
      </c>
      <c r="E12" s="177">
        <v>4399874</v>
      </c>
      <c r="F12" s="177">
        <v>211959</v>
      </c>
      <c r="G12" s="177">
        <v>1891201</v>
      </c>
      <c r="H12" s="177">
        <v>1039606</v>
      </c>
      <c r="I12" s="177">
        <v>182543</v>
      </c>
      <c r="J12" s="177">
        <v>15746589</v>
      </c>
      <c r="K12" s="177">
        <v>12435042</v>
      </c>
      <c r="L12" s="177">
        <v>2898657</v>
      </c>
      <c r="M12" s="177">
        <v>1797281</v>
      </c>
      <c r="N12" s="177">
        <v>412890</v>
      </c>
      <c r="O12" s="177">
        <v>130691</v>
      </c>
      <c r="P12" s="177">
        <v>958</v>
      </c>
      <c r="Q12" s="177">
        <v>129</v>
      </c>
      <c r="R12" s="177">
        <v>989085</v>
      </c>
      <c r="S12" s="177">
        <v>6308087</v>
      </c>
    </row>
    <row r="13" spans="1:19" ht="16.5" customHeight="1">
      <c r="A13" s="113" t="s">
        <v>182</v>
      </c>
      <c r="B13" s="47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</row>
    <row r="14" spans="1:19" ht="15" customHeight="1">
      <c r="A14" s="12" t="s">
        <v>93</v>
      </c>
      <c r="B14" s="47">
        <v>5015</v>
      </c>
      <c r="C14" s="177">
        <v>16137685</v>
      </c>
      <c r="D14" s="177">
        <v>4020919</v>
      </c>
      <c r="E14" s="177">
        <v>2619998</v>
      </c>
      <c r="F14" s="177">
        <v>111534</v>
      </c>
      <c r="G14" s="177">
        <v>1165913</v>
      </c>
      <c r="H14" s="177">
        <v>629154</v>
      </c>
      <c r="I14" s="177">
        <v>123474</v>
      </c>
      <c r="J14" s="177">
        <v>12038555</v>
      </c>
      <c r="K14" s="177">
        <v>9529169</v>
      </c>
      <c r="L14" s="177">
        <v>2229906</v>
      </c>
      <c r="M14" s="177">
        <v>1276302</v>
      </c>
      <c r="N14" s="177">
        <v>279480</v>
      </c>
      <c r="O14" s="177">
        <v>77602</v>
      </c>
      <c r="P14" s="177">
        <v>494</v>
      </c>
      <c r="Q14" s="177">
        <v>115</v>
      </c>
      <c r="R14" s="177">
        <v>618438</v>
      </c>
      <c r="S14" s="177">
        <v>5400695</v>
      </c>
    </row>
    <row r="15" spans="1:19" ht="15" customHeight="1">
      <c r="A15" s="12"/>
      <c r="B15" s="47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</row>
    <row r="16" spans="1:19" ht="41.25" customHeight="1">
      <c r="A16" s="12" t="s">
        <v>264</v>
      </c>
      <c r="B16" s="47">
        <v>5020</v>
      </c>
      <c r="C16" s="177">
        <v>2652584</v>
      </c>
      <c r="D16" s="177">
        <v>1244627</v>
      </c>
      <c r="E16" s="177">
        <v>918416</v>
      </c>
      <c r="F16" s="177">
        <v>38549</v>
      </c>
      <c r="G16" s="177">
        <v>249983</v>
      </c>
      <c r="H16" s="177">
        <v>217114</v>
      </c>
      <c r="I16" s="177">
        <v>37679</v>
      </c>
      <c r="J16" s="177">
        <v>1392996</v>
      </c>
      <c r="K16" s="177">
        <v>1091438</v>
      </c>
      <c r="L16" s="177">
        <v>245681</v>
      </c>
      <c r="M16" s="177">
        <v>164693</v>
      </c>
      <c r="N16" s="177">
        <v>55877</v>
      </c>
      <c r="O16" s="177">
        <v>14496</v>
      </c>
      <c r="P16" s="177">
        <v>465</v>
      </c>
      <c r="Q16" s="177">
        <v>0</v>
      </c>
      <c r="R16" s="177">
        <v>36701</v>
      </c>
      <c r="S16" s="177">
        <v>463690</v>
      </c>
    </row>
    <row r="17" spans="1:19" ht="12.75" customHeight="1">
      <c r="A17" s="111" t="s">
        <v>106</v>
      </c>
      <c r="B17" s="4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39" customHeight="1">
      <c r="A18" s="12" t="s">
        <v>200</v>
      </c>
      <c r="B18" s="47">
        <v>5025</v>
      </c>
      <c r="C18" s="177">
        <v>486434</v>
      </c>
      <c r="D18" s="177">
        <v>430419</v>
      </c>
      <c r="E18" s="177">
        <v>255034</v>
      </c>
      <c r="F18" s="177">
        <v>299</v>
      </c>
      <c r="G18" s="177">
        <v>69969</v>
      </c>
      <c r="H18" s="177">
        <v>67578</v>
      </c>
      <c r="I18" s="177">
        <v>105117</v>
      </c>
      <c r="J18" s="177">
        <v>31784</v>
      </c>
      <c r="K18" s="177">
        <v>18431</v>
      </c>
      <c r="L18" s="177">
        <v>7125</v>
      </c>
      <c r="M18" s="177">
        <v>7101</v>
      </c>
      <c r="N18" s="177">
        <v>6228</v>
      </c>
      <c r="O18" s="177">
        <v>23279</v>
      </c>
      <c r="P18" s="177">
        <v>837</v>
      </c>
      <c r="Q18" s="177">
        <v>115</v>
      </c>
      <c r="R18" s="177">
        <v>3163</v>
      </c>
      <c r="S18" s="177">
        <v>360</v>
      </c>
    </row>
    <row r="19" spans="1:19" ht="15.75" customHeight="1">
      <c r="A19" s="12"/>
      <c r="B19" s="4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</row>
    <row r="20" spans="1:19" ht="36" customHeight="1">
      <c r="A20" s="114" t="s">
        <v>197</v>
      </c>
      <c r="B20" s="47">
        <v>5026</v>
      </c>
      <c r="C20" s="177">
        <v>212413</v>
      </c>
      <c r="D20" s="177">
        <v>191014</v>
      </c>
      <c r="E20" s="177">
        <v>66737</v>
      </c>
      <c r="F20" s="177">
        <v>9</v>
      </c>
      <c r="G20" s="177">
        <v>22939</v>
      </c>
      <c r="H20" s="177">
        <v>22937</v>
      </c>
      <c r="I20" s="177">
        <v>101329</v>
      </c>
      <c r="J20" s="177">
        <v>357</v>
      </c>
      <c r="K20" s="177">
        <v>44</v>
      </c>
      <c r="L20" s="177">
        <v>13</v>
      </c>
      <c r="M20" s="177">
        <v>13</v>
      </c>
      <c r="N20" s="177">
        <v>300</v>
      </c>
      <c r="O20" s="177">
        <v>20205</v>
      </c>
      <c r="P20" s="177">
        <v>837</v>
      </c>
      <c r="Q20" s="177">
        <v>0</v>
      </c>
      <c r="R20" s="177">
        <v>3</v>
      </c>
      <c r="S20" s="177">
        <v>0</v>
      </c>
    </row>
    <row r="21" spans="1:19" ht="30" customHeight="1">
      <c r="A21" s="12" t="s">
        <v>119</v>
      </c>
      <c r="B21" s="47">
        <v>5030</v>
      </c>
      <c r="C21" s="177">
        <v>10951757</v>
      </c>
      <c r="D21" s="177">
        <v>7476126</v>
      </c>
      <c r="E21" s="177">
        <v>5154156</v>
      </c>
      <c r="F21" s="177">
        <v>84102</v>
      </c>
      <c r="G21" s="177">
        <v>1701435</v>
      </c>
      <c r="H21" s="177">
        <v>1689860</v>
      </c>
      <c r="I21" s="177">
        <v>536433</v>
      </c>
      <c r="J21" s="177">
        <v>3196770</v>
      </c>
      <c r="K21" s="177">
        <v>2155690</v>
      </c>
      <c r="L21" s="177">
        <v>917683</v>
      </c>
      <c r="M21" s="177">
        <v>913331</v>
      </c>
      <c r="N21" s="177">
        <v>123397</v>
      </c>
      <c r="O21" s="177">
        <v>271969</v>
      </c>
      <c r="P21" s="177">
        <v>6892</v>
      </c>
      <c r="Q21" s="177">
        <v>0</v>
      </c>
      <c r="R21" s="177">
        <v>11734</v>
      </c>
      <c r="S21" s="177">
        <v>25199</v>
      </c>
    </row>
    <row r="22" spans="1:19" ht="30" customHeight="1">
      <c r="A22" s="12" t="s">
        <v>94</v>
      </c>
      <c r="B22" s="47">
        <v>5035</v>
      </c>
      <c r="C22" s="177">
        <v>6426259</v>
      </c>
      <c r="D22" s="177">
        <v>2664658</v>
      </c>
      <c r="E22" s="177">
        <v>1779876</v>
      </c>
      <c r="F22" s="177">
        <v>100425</v>
      </c>
      <c r="G22" s="177">
        <v>725288</v>
      </c>
      <c r="H22" s="177">
        <v>410452</v>
      </c>
      <c r="I22" s="177">
        <v>59069</v>
      </c>
      <c r="J22" s="177">
        <v>3708034</v>
      </c>
      <c r="K22" s="177">
        <v>2905873</v>
      </c>
      <c r="L22" s="177">
        <v>668751</v>
      </c>
      <c r="M22" s="177">
        <v>520979</v>
      </c>
      <c r="N22" s="177">
        <v>133410</v>
      </c>
      <c r="O22" s="177">
        <v>53089</v>
      </c>
      <c r="P22" s="177">
        <v>464</v>
      </c>
      <c r="Q22" s="177">
        <v>14</v>
      </c>
      <c r="R22" s="177">
        <v>370647</v>
      </c>
      <c r="S22" s="177">
        <v>907392</v>
      </c>
    </row>
    <row r="23" spans="1:19" ht="15.75" customHeight="1">
      <c r="A23" s="12"/>
      <c r="B23" s="47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</row>
    <row r="24" spans="1:19" ht="18" customHeight="1">
      <c r="A24" s="12" t="s">
        <v>88</v>
      </c>
      <c r="B24" s="47">
        <v>5040</v>
      </c>
      <c r="C24" s="177">
        <v>6335132</v>
      </c>
      <c r="D24" s="177">
        <v>2652967</v>
      </c>
      <c r="E24" s="177">
        <v>1776523</v>
      </c>
      <c r="F24" s="177">
        <v>100324</v>
      </c>
      <c r="G24" s="177">
        <v>724472</v>
      </c>
      <c r="H24" s="177">
        <v>409636</v>
      </c>
      <c r="I24" s="177">
        <v>51648</v>
      </c>
      <c r="J24" s="177">
        <v>3629263</v>
      </c>
      <c r="K24" s="177">
        <v>2847732</v>
      </c>
      <c r="L24" s="177">
        <v>654551</v>
      </c>
      <c r="M24" s="177">
        <v>506789</v>
      </c>
      <c r="N24" s="177">
        <v>126980</v>
      </c>
      <c r="O24" s="177">
        <v>52425</v>
      </c>
      <c r="P24" s="177">
        <v>463</v>
      </c>
      <c r="Q24" s="177">
        <v>14</v>
      </c>
      <c r="R24" s="177">
        <v>370642</v>
      </c>
      <c r="S24" s="177">
        <v>907292</v>
      </c>
    </row>
    <row r="25" spans="1:19" ht="42" customHeight="1">
      <c r="A25" s="12" t="s">
        <v>89</v>
      </c>
      <c r="B25" s="47">
        <v>5045</v>
      </c>
      <c r="C25" s="177">
        <v>91127</v>
      </c>
      <c r="D25" s="177">
        <v>11691</v>
      </c>
      <c r="E25" s="177">
        <v>3353</v>
      </c>
      <c r="F25" s="177">
        <v>101</v>
      </c>
      <c r="G25" s="177">
        <v>816</v>
      </c>
      <c r="H25" s="177">
        <v>816</v>
      </c>
      <c r="I25" s="177">
        <v>7421</v>
      </c>
      <c r="J25" s="177">
        <v>78771</v>
      </c>
      <c r="K25" s="177">
        <v>58141</v>
      </c>
      <c r="L25" s="177">
        <v>14200</v>
      </c>
      <c r="M25" s="177">
        <v>14190</v>
      </c>
      <c r="N25" s="177">
        <v>6430</v>
      </c>
      <c r="O25" s="177">
        <v>664</v>
      </c>
      <c r="P25" s="177">
        <v>1</v>
      </c>
      <c r="Q25" s="177">
        <v>0</v>
      </c>
      <c r="R25" s="177">
        <v>5</v>
      </c>
      <c r="S25" s="177">
        <v>100</v>
      </c>
    </row>
    <row r="26" spans="1:19" ht="44.25" customHeight="1">
      <c r="A26" s="12" t="s">
        <v>265</v>
      </c>
      <c r="B26" s="47">
        <v>5050</v>
      </c>
      <c r="C26" s="177">
        <v>1261189</v>
      </c>
      <c r="D26" s="177">
        <v>786370</v>
      </c>
      <c r="E26" s="177">
        <v>580568</v>
      </c>
      <c r="F26" s="177">
        <v>35922</v>
      </c>
      <c r="G26" s="177">
        <v>150584</v>
      </c>
      <c r="H26" s="177">
        <v>133441</v>
      </c>
      <c r="I26" s="177">
        <v>19296</v>
      </c>
      <c r="J26" s="177">
        <v>468628</v>
      </c>
      <c r="K26" s="177">
        <v>362602</v>
      </c>
      <c r="L26" s="177">
        <v>83294</v>
      </c>
      <c r="M26" s="177">
        <v>67890</v>
      </c>
      <c r="N26" s="177">
        <v>22732</v>
      </c>
      <c r="O26" s="177">
        <v>6077</v>
      </c>
      <c r="P26" s="177">
        <v>114</v>
      </c>
      <c r="Q26" s="177">
        <v>0</v>
      </c>
      <c r="R26" s="177">
        <v>20186</v>
      </c>
      <c r="S26" s="177">
        <v>90899</v>
      </c>
    </row>
    <row r="27" spans="1:19" ht="26.25" customHeight="1">
      <c r="A27" s="48" t="s">
        <v>106</v>
      </c>
      <c r="B27" s="4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ht="38.25" customHeight="1">
      <c r="A28" s="12" t="s">
        <v>201</v>
      </c>
      <c r="B28" s="47">
        <v>5055</v>
      </c>
      <c r="C28" s="177">
        <v>283959</v>
      </c>
      <c r="D28" s="177">
        <v>140653</v>
      </c>
      <c r="E28" s="177">
        <v>101203</v>
      </c>
      <c r="F28" s="177">
        <v>2396</v>
      </c>
      <c r="G28" s="177">
        <v>25064</v>
      </c>
      <c r="H28" s="177">
        <v>23321</v>
      </c>
      <c r="I28" s="177">
        <v>11990</v>
      </c>
      <c r="J28" s="177">
        <v>133616</v>
      </c>
      <c r="K28" s="177">
        <v>98402</v>
      </c>
      <c r="L28" s="177">
        <v>25047</v>
      </c>
      <c r="M28" s="177">
        <v>25038</v>
      </c>
      <c r="N28" s="177">
        <v>10167</v>
      </c>
      <c r="O28" s="177">
        <v>5305</v>
      </c>
      <c r="P28" s="177">
        <v>4385</v>
      </c>
      <c r="Q28" s="177">
        <v>0</v>
      </c>
      <c r="R28" s="177">
        <v>2463</v>
      </c>
      <c r="S28" s="177">
        <v>146</v>
      </c>
    </row>
    <row r="29" spans="1:19" ht="27.75" customHeight="1">
      <c r="A29" s="12"/>
      <c r="B29" s="4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19" ht="43.5" customHeight="1">
      <c r="A30" s="114" t="s">
        <v>197</v>
      </c>
      <c r="B30" s="47">
        <v>5056</v>
      </c>
      <c r="C30" s="177">
        <v>83180</v>
      </c>
      <c r="D30" s="177">
        <v>47289</v>
      </c>
      <c r="E30" s="177">
        <v>31931</v>
      </c>
      <c r="F30" s="177">
        <v>277</v>
      </c>
      <c r="G30" s="177">
        <v>7951</v>
      </c>
      <c r="H30" s="177">
        <v>7950</v>
      </c>
      <c r="I30" s="177">
        <v>7130</v>
      </c>
      <c r="J30" s="177">
        <v>27826</v>
      </c>
      <c r="K30" s="177">
        <v>20625</v>
      </c>
      <c r="L30" s="177">
        <v>5433</v>
      </c>
      <c r="M30" s="177">
        <v>5433</v>
      </c>
      <c r="N30" s="177">
        <v>1768</v>
      </c>
      <c r="O30" s="177">
        <v>3952</v>
      </c>
      <c r="P30" s="177">
        <v>4113</v>
      </c>
      <c r="Q30" s="177">
        <v>0</v>
      </c>
      <c r="R30" s="177">
        <v>0</v>
      </c>
      <c r="S30" s="177">
        <v>0</v>
      </c>
    </row>
    <row r="31" spans="1:19" ht="47.25" customHeight="1">
      <c r="A31" s="12" t="s">
        <v>207</v>
      </c>
      <c r="B31" s="47">
        <v>5060</v>
      </c>
      <c r="C31" s="177">
        <v>7013156</v>
      </c>
      <c r="D31" s="177">
        <v>5359963</v>
      </c>
      <c r="E31" s="177">
        <v>3935613</v>
      </c>
      <c r="F31" s="177">
        <v>99789</v>
      </c>
      <c r="G31" s="177">
        <v>1032403</v>
      </c>
      <c r="H31" s="177">
        <v>1030464</v>
      </c>
      <c r="I31" s="177">
        <v>292158</v>
      </c>
      <c r="J31" s="177">
        <v>1467989</v>
      </c>
      <c r="K31" s="177">
        <v>1076648</v>
      </c>
      <c r="L31" s="177">
        <v>343990</v>
      </c>
      <c r="M31" s="177">
        <v>343483</v>
      </c>
      <c r="N31" s="177">
        <v>47351</v>
      </c>
      <c r="O31" s="177">
        <v>171298</v>
      </c>
      <c r="P31" s="177">
        <v>13906</v>
      </c>
      <c r="Q31" s="177">
        <v>0</v>
      </c>
      <c r="R31" s="177">
        <v>2025</v>
      </c>
      <c r="S31" s="177">
        <v>3118</v>
      </c>
    </row>
    <row r="32" spans="1:19" ht="28.5" customHeight="1">
      <c r="A32" s="49" t="s">
        <v>266</v>
      </c>
      <c r="B32" s="47">
        <v>5065</v>
      </c>
      <c r="C32" s="177">
        <v>8279904</v>
      </c>
      <c r="D32" s="177">
        <v>719977</v>
      </c>
      <c r="E32" s="177">
        <v>566488</v>
      </c>
      <c r="F32" s="177">
        <v>7339</v>
      </c>
      <c r="G32" s="177">
        <v>134063</v>
      </c>
      <c r="H32" s="177">
        <v>118600</v>
      </c>
      <c r="I32" s="177">
        <v>12087</v>
      </c>
      <c r="J32" s="177">
        <v>7510996</v>
      </c>
      <c r="K32" s="177">
        <v>5852578</v>
      </c>
      <c r="L32" s="177">
        <v>1418447</v>
      </c>
      <c r="M32" s="177">
        <v>1110792</v>
      </c>
      <c r="N32" s="177">
        <v>239971</v>
      </c>
      <c r="O32" s="177">
        <v>48443</v>
      </c>
      <c r="P32" s="177">
        <v>488</v>
      </c>
      <c r="Q32" s="177">
        <v>0</v>
      </c>
      <c r="R32" s="177">
        <v>18507</v>
      </c>
      <c r="S32" s="177">
        <v>1756779</v>
      </c>
    </row>
    <row r="33" spans="1:19" ht="18.75" customHeight="1">
      <c r="A33" s="49" t="s">
        <v>234</v>
      </c>
      <c r="B33" s="47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 ht="42.75" customHeight="1">
      <c r="A34" s="114" t="s">
        <v>75</v>
      </c>
      <c r="B34" s="47">
        <v>5100</v>
      </c>
      <c r="C34" s="177">
        <v>8279904</v>
      </c>
      <c r="D34" s="177">
        <v>719977</v>
      </c>
      <c r="E34" s="177">
        <v>566488</v>
      </c>
      <c r="F34" s="177">
        <v>7339</v>
      </c>
      <c r="G34" s="177">
        <v>134063</v>
      </c>
      <c r="H34" s="177">
        <v>118600</v>
      </c>
      <c r="I34" s="177">
        <v>12087</v>
      </c>
      <c r="J34" s="177">
        <v>7510996</v>
      </c>
      <c r="K34" s="177">
        <v>5852578</v>
      </c>
      <c r="L34" s="177">
        <v>1418447</v>
      </c>
      <c r="M34" s="177">
        <v>1110792</v>
      </c>
      <c r="N34" s="177">
        <v>239971</v>
      </c>
      <c r="O34" s="177">
        <v>48443</v>
      </c>
      <c r="P34" s="177">
        <v>488</v>
      </c>
      <c r="Q34" s="177">
        <v>0</v>
      </c>
      <c r="R34" s="177">
        <v>18507</v>
      </c>
      <c r="S34" s="177">
        <v>1756779</v>
      </c>
    </row>
    <row r="35" spans="1:19" ht="30" customHeight="1">
      <c r="A35" s="114" t="s">
        <v>83</v>
      </c>
      <c r="B35" s="47">
        <v>5105</v>
      </c>
      <c r="C35" s="177">
        <v>8239277</v>
      </c>
      <c r="D35" s="177">
        <v>719376</v>
      </c>
      <c r="E35" s="177">
        <v>566464</v>
      </c>
      <c r="F35" s="177">
        <v>7312</v>
      </c>
      <c r="G35" s="177">
        <v>133513</v>
      </c>
      <c r="H35" s="177">
        <v>118600</v>
      </c>
      <c r="I35" s="177">
        <v>12087</v>
      </c>
      <c r="J35" s="177">
        <v>7470970</v>
      </c>
      <c r="K35" s="177">
        <v>5819515</v>
      </c>
      <c r="L35" s="177">
        <v>1411489</v>
      </c>
      <c r="M35" s="177">
        <v>1110784</v>
      </c>
      <c r="N35" s="177">
        <v>239966</v>
      </c>
      <c r="O35" s="177">
        <v>48443</v>
      </c>
      <c r="P35" s="177">
        <v>488</v>
      </c>
      <c r="Q35" s="177">
        <v>0</v>
      </c>
      <c r="R35" s="177">
        <v>17926</v>
      </c>
      <c r="S35" s="177">
        <v>1716805</v>
      </c>
    </row>
    <row r="36" spans="1:19" ht="36" customHeight="1">
      <c r="A36" s="114" t="s">
        <v>209</v>
      </c>
      <c r="B36" s="47">
        <v>5110</v>
      </c>
      <c r="C36" s="177">
        <v>793557</v>
      </c>
      <c r="D36" s="177">
        <v>275030</v>
      </c>
      <c r="E36" s="177">
        <v>215457</v>
      </c>
      <c r="F36" s="177">
        <v>3162</v>
      </c>
      <c r="G36" s="177">
        <v>48302</v>
      </c>
      <c r="H36" s="177">
        <v>46870</v>
      </c>
      <c r="I36" s="177">
        <v>8109</v>
      </c>
      <c r="J36" s="177">
        <v>516936</v>
      </c>
      <c r="K36" s="177">
        <v>407490</v>
      </c>
      <c r="L36" s="177">
        <v>97850</v>
      </c>
      <c r="M36" s="177">
        <v>44561</v>
      </c>
      <c r="N36" s="177">
        <v>11596</v>
      </c>
      <c r="O36" s="177">
        <v>1591</v>
      </c>
      <c r="P36" s="177">
        <v>0</v>
      </c>
      <c r="Q36" s="177">
        <v>0</v>
      </c>
      <c r="R36" s="177">
        <v>1627</v>
      </c>
      <c r="S36" s="177">
        <v>292574</v>
      </c>
    </row>
    <row r="37" spans="1:19" ht="25.5" customHeight="1">
      <c r="A37" s="114" t="s">
        <v>84</v>
      </c>
      <c r="B37" s="47">
        <v>5115</v>
      </c>
      <c r="C37" s="177">
        <v>40627</v>
      </c>
      <c r="D37" s="177">
        <v>601</v>
      </c>
      <c r="E37" s="177">
        <v>24</v>
      </c>
      <c r="F37" s="177">
        <v>27</v>
      </c>
      <c r="G37" s="177">
        <v>550</v>
      </c>
      <c r="H37" s="177">
        <v>0</v>
      </c>
      <c r="I37" s="177">
        <v>0</v>
      </c>
      <c r="J37" s="177">
        <v>40026</v>
      </c>
      <c r="K37" s="177">
        <v>33063</v>
      </c>
      <c r="L37" s="177">
        <v>6958</v>
      </c>
      <c r="M37" s="177">
        <v>8</v>
      </c>
      <c r="N37" s="177">
        <v>5</v>
      </c>
      <c r="O37" s="177">
        <v>0</v>
      </c>
      <c r="P37" s="177">
        <v>0</v>
      </c>
      <c r="Q37" s="177">
        <v>0</v>
      </c>
      <c r="R37" s="177">
        <v>581</v>
      </c>
      <c r="S37" s="177">
        <v>39974</v>
      </c>
    </row>
    <row r="38" spans="1:19" ht="27.75" customHeight="1">
      <c r="A38" s="12" t="s">
        <v>267</v>
      </c>
      <c r="B38" s="47">
        <v>5120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</row>
    <row r="39" spans="1:19" ht="46.5" customHeight="1">
      <c r="A39" s="114" t="s">
        <v>110</v>
      </c>
      <c r="B39" s="47">
        <v>5125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</row>
    <row r="40" spans="1:19" ht="42" customHeight="1">
      <c r="A40" s="114" t="s">
        <v>27</v>
      </c>
      <c r="B40" s="47">
        <v>5130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</row>
    <row r="41" spans="1:19" ht="30" customHeight="1">
      <c r="A41" s="65" t="s">
        <v>213</v>
      </c>
      <c r="B41" s="47">
        <v>5135</v>
      </c>
      <c r="C41" s="177">
        <v>397636</v>
      </c>
      <c r="D41" s="177">
        <v>306181</v>
      </c>
      <c r="E41" s="177">
        <v>233414</v>
      </c>
      <c r="F41" s="177">
        <v>11903</v>
      </c>
      <c r="G41" s="177">
        <v>51048</v>
      </c>
      <c r="H41" s="177">
        <v>51017</v>
      </c>
      <c r="I41" s="177">
        <v>9816</v>
      </c>
      <c r="J41" s="177">
        <v>91338</v>
      </c>
      <c r="K41" s="177">
        <v>68574</v>
      </c>
      <c r="L41" s="177">
        <v>17475</v>
      </c>
      <c r="M41" s="177">
        <v>17475</v>
      </c>
      <c r="N41" s="177">
        <v>5289</v>
      </c>
      <c r="O41" s="177">
        <v>117</v>
      </c>
      <c r="P41" s="177">
        <v>0</v>
      </c>
      <c r="Q41" s="177">
        <v>0</v>
      </c>
      <c r="R41" s="177">
        <v>31</v>
      </c>
      <c r="S41" s="177">
        <v>0</v>
      </c>
    </row>
    <row r="42" spans="1:19" ht="22.5" customHeight="1">
      <c r="A42" s="65"/>
      <c r="B42" s="4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</row>
    <row r="43" spans="1:19" ht="38.25" customHeight="1">
      <c r="A43" s="114" t="s">
        <v>186</v>
      </c>
      <c r="B43" s="47">
        <v>5140</v>
      </c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</row>
    <row r="44" spans="1:19" ht="27" customHeight="1">
      <c r="A44" s="114" t="s">
        <v>76</v>
      </c>
      <c r="B44" s="47">
        <v>5145</v>
      </c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</row>
    <row r="45" spans="1:19" ht="28.5" customHeight="1">
      <c r="A45" s="114" t="s">
        <v>77</v>
      </c>
      <c r="B45" s="47">
        <v>5150</v>
      </c>
      <c r="C45" s="177">
        <v>87871</v>
      </c>
      <c r="D45" s="177">
        <v>85163</v>
      </c>
      <c r="E45" s="177">
        <v>67654</v>
      </c>
      <c r="F45" s="177">
        <v>7871</v>
      </c>
      <c r="G45" s="177">
        <v>8465</v>
      </c>
      <c r="H45" s="177">
        <v>8434</v>
      </c>
      <c r="I45" s="177">
        <v>1173</v>
      </c>
      <c r="J45" s="177">
        <v>2708</v>
      </c>
      <c r="K45" s="177">
        <v>1763</v>
      </c>
      <c r="L45" s="177">
        <v>852</v>
      </c>
      <c r="M45" s="177">
        <v>852</v>
      </c>
      <c r="N45" s="177">
        <v>93</v>
      </c>
      <c r="O45" s="177">
        <v>0</v>
      </c>
      <c r="P45" s="177">
        <v>0</v>
      </c>
      <c r="Q45" s="177">
        <v>0</v>
      </c>
      <c r="R45" s="177">
        <v>31</v>
      </c>
      <c r="S45" s="177">
        <v>0</v>
      </c>
    </row>
    <row r="46" spans="1:19" ht="16.5" customHeight="1">
      <c r="A46" s="114" t="s">
        <v>100</v>
      </c>
      <c r="B46" s="50">
        <v>5155</v>
      </c>
      <c r="C46" s="177">
        <v>309765</v>
      </c>
      <c r="D46" s="177">
        <v>221018</v>
      </c>
      <c r="E46" s="177">
        <v>165760</v>
      </c>
      <c r="F46" s="177">
        <v>4032</v>
      </c>
      <c r="G46" s="177">
        <v>42583</v>
      </c>
      <c r="H46" s="177">
        <v>42583</v>
      </c>
      <c r="I46" s="177">
        <v>8643</v>
      </c>
      <c r="J46" s="177">
        <v>88630</v>
      </c>
      <c r="K46" s="177">
        <v>66811</v>
      </c>
      <c r="L46" s="177">
        <v>16623</v>
      </c>
      <c r="M46" s="177">
        <v>16623</v>
      </c>
      <c r="N46" s="177">
        <v>5196</v>
      </c>
      <c r="O46" s="177">
        <v>117</v>
      </c>
      <c r="P46" s="177">
        <v>0</v>
      </c>
      <c r="Q46" s="177">
        <v>0</v>
      </c>
      <c r="R46" s="177">
        <v>0</v>
      </c>
      <c r="S46" s="177">
        <v>0</v>
      </c>
    </row>
    <row r="47" spans="1:19" ht="16.5" customHeight="1">
      <c r="A47" s="68" t="s">
        <v>106</v>
      </c>
      <c r="B47" s="50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</row>
    <row r="48" spans="1:19" ht="26.25" customHeight="1">
      <c r="A48" s="114" t="s">
        <v>268</v>
      </c>
      <c r="B48" s="47">
        <v>5160</v>
      </c>
      <c r="C48" s="177">
        <v>0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</row>
    <row r="49" spans="1:19" ht="56.25" customHeight="1">
      <c r="A49" s="115" t="s">
        <v>269</v>
      </c>
      <c r="B49" s="47">
        <v>5170</v>
      </c>
      <c r="C49" s="177">
        <v>19401229</v>
      </c>
      <c r="D49" s="177">
        <v>11676246</v>
      </c>
      <c r="E49" s="177">
        <v>8745329</v>
      </c>
      <c r="F49" s="177">
        <v>337759</v>
      </c>
      <c r="G49" s="177">
        <v>2202209</v>
      </c>
      <c r="H49" s="177">
        <v>2177162</v>
      </c>
      <c r="I49" s="177">
        <v>390949</v>
      </c>
      <c r="J49" s="177">
        <v>7286818</v>
      </c>
      <c r="K49" s="177">
        <v>5563138</v>
      </c>
      <c r="L49" s="177">
        <v>1454717</v>
      </c>
      <c r="M49" s="177">
        <v>1447329</v>
      </c>
      <c r="N49" s="177">
        <v>268963</v>
      </c>
      <c r="O49" s="177">
        <v>386543</v>
      </c>
      <c r="P49" s="177">
        <v>51622</v>
      </c>
      <c r="Q49" s="177">
        <v>0</v>
      </c>
      <c r="R49" s="177">
        <v>35829</v>
      </c>
      <c r="S49" s="177">
        <v>55724</v>
      </c>
    </row>
    <row r="50" spans="1:19" ht="15.75" customHeight="1">
      <c r="A50" s="115"/>
      <c r="B50" s="4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</row>
    <row r="51" spans="1:19" ht="22.5" customHeight="1">
      <c r="A51" s="112" t="s">
        <v>120</v>
      </c>
      <c r="B51" s="47">
        <v>5175</v>
      </c>
      <c r="C51" s="177">
        <v>0</v>
      </c>
      <c r="D51" s="177">
        <v>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7">
        <v>0</v>
      </c>
    </row>
    <row r="52" spans="1:19" ht="54" customHeight="1">
      <c r="A52" s="108" t="s">
        <v>164</v>
      </c>
      <c r="B52" s="47">
        <v>5180</v>
      </c>
      <c r="C52" s="177">
        <v>1128479</v>
      </c>
      <c r="D52" s="177">
        <v>217678</v>
      </c>
      <c r="E52" s="177">
        <v>155511</v>
      </c>
      <c r="F52" s="177">
        <v>2458</v>
      </c>
      <c r="G52" s="177">
        <v>44650</v>
      </c>
      <c r="H52" s="177">
        <v>44629</v>
      </c>
      <c r="I52" s="177">
        <v>15059</v>
      </c>
      <c r="J52" s="177">
        <v>841024</v>
      </c>
      <c r="K52" s="177">
        <v>625143</v>
      </c>
      <c r="L52" s="177">
        <v>188390</v>
      </c>
      <c r="M52" s="177">
        <v>187882</v>
      </c>
      <c r="N52" s="177">
        <v>27491</v>
      </c>
      <c r="O52" s="177">
        <v>69777</v>
      </c>
      <c r="P52" s="177">
        <v>0</v>
      </c>
      <c r="Q52" s="177">
        <v>0</v>
      </c>
      <c r="R52" s="177">
        <v>22</v>
      </c>
      <c r="S52" s="177">
        <v>3248</v>
      </c>
    </row>
    <row r="53" spans="1:19" ht="18.75" customHeight="1">
      <c r="A53" s="108" t="s">
        <v>176</v>
      </c>
      <c r="B53" s="47">
        <v>5185</v>
      </c>
      <c r="C53" s="177">
        <v>18272750</v>
      </c>
      <c r="D53" s="177">
        <v>11458568</v>
      </c>
      <c r="E53" s="177">
        <v>8589818</v>
      </c>
      <c r="F53" s="177">
        <v>335301</v>
      </c>
      <c r="G53" s="177">
        <v>2157559</v>
      </c>
      <c r="H53" s="177">
        <v>2132533</v>
      </c>
      <c r="I53" s="177">
        <v>375890</v>
      </c>
      <c r="J53" s="177">
        <v>6445794</v>
      </c>
      <c r="K53" s="177">
        <v>4937995</v>
      </c>
      <c r="L53" s="177">
        <v>1266327</v>
      </c>
      <c r="M53" s="177">
        <v>1259447</v>
      </c>
      <c r="N53" s="177">
        <v>241472</v>
      </c>
      <c r="O53" s="177">
        <v>316766</v>
      </c>
      <c r="P53" s="177">
        <v>51622</v>
      </c>
      <c r="Q53" s="177">
        <v>0</v>
      </c>
      <c r="R53" s="177">
        <v>35807</v>
      </c>
      <c r="S53" s="177">
        <v>52476</v>
      </c>
    </row>
    <row r="54" spans="1:19" ht="27" customHeight="1">
      <c r="A54" s="116" t="s">
        <v>112</v>
      </c>
      <c r="B54" s="47">
        <v>5190</v>
      </c>
      <c r="C54" s="177">
        <v>2747601</v>
      </c>
      <c r="D54" s="177">
        <v>122808</v>
      </c>
      <c r="E54" s="177">
        <v>86059</v>
      </c>
      <c r="F54" s="177">
        <v>9746</v>
      </c>
      <c r="G54" s="177">
        <v>27003</v>
      </c>
      <c r="H54" s="177">
        <v>26999</v>
      </c>
      <c r="I54" s="177">
        <v>0</v>
      </c>
      <c r="J54" s="177">
        <v>2344293</v>
      </c>
      <c r="K54" s="177">
        <v>1873822</v>
      </c>
      <c r="L54" s="177">
        <v>428580</v>
      </c>
      <c r="M54" s="177">
        <v>428580</v>
      </c>
      <c r="N54" s="177">
        <v>41891</v>
      </c>
      <c r="O54" s="177">
        <v>280500</v>
      </c>
      <c r="P54" s="177">
        <v>0</v>
      </c>
      <c r="Q54" s="177">
        <v>0</v>
      </c>
      <c r="R54" s="177">
        <v>4</v>
      </c>
      <c r="S54" s="177">
        <v>0</v>
      </c>
    </row>
    <row r="55" spans="1:19" ht="30.75" customHeight="1">
      <c r="A55" s="49" t="s">
        <v>208</v>
      </c>
      <c r="B55" s="47">
        <v>5195</v>
      </c>
      <c r="C55" s="177">
        <v>62783</v>
      </c>
      <c r="D55" s="177">
        <v>271267</v>
      </c>
      <c r="E55" s="177">
        <v>206871</v>
      </c>
      <c r="F55" s="177">
        <v>4306</v>
      </c>
      <c r="G55" s="177">
        <v>55708</v>
      </c>
      <c r="H55" s="177">
        <v>48845</v>
      </c>
      <c r="I55" s="177">
        <v>4382</v>
      </c>
      <c r="J55" s="177">
        <v>345762</v>
      </c>
      <c r="K55" s="177">
        <v>266551</v>
      </c>
      <c r="L55" s="177">
        <v>63639</v>
      </c>
      <c r="M55" s="177">
        <v>60308</v>
      </c>
      <c r="N55" s="177">
        <v>15572</v>
      </c>
      <c r="O55" s="177">
        <v>5753</v>
      </c>
      <c r="P55" s="177">
        <v>0</v>
      </c>
      <c r="Q55" s="177">
        <v>3</v>
      </c>
      <c r="R55" s="177">
        <v>8003</v>
      </c>
      <c r="S55" s="177">
        <v>21597</v>
      </c>
    </row>
    <row r="56" spans="1:19" ht="16.5" customHeight="1">
      <c r="A56" s="19" t="s">
        <v>88</v>
      </c>
      <c r="B56" s="47">
        <v>5200</v>
      </c>
      <c r="C56" s="177">
        <v>599473</v>
      </c>
      <c r="D56" s="177">
        <v>270981</v>
      </c>
      <c r="E56" s="177">
        <v>206802</v>
      </c>
      <c r="F56" s="177">
        <v>4306</v>
      </c>
      <c r="G56" s="177">
        <v>55700</v>
      </c>
      <c r="H56" s="177">
        <v>48837</v>
      </c>
      <c r="I56" s="177">
        <v>4173</v>
      </c>
      <c r="J56" s="177">
        <v>323014</v>
      </c>
      <c r="K56" s="177">
        <v>249649</v>
      </c>
      <c r="L56" s="177">
        <v>59426</v>
      </c>
      <c r="M56" s="177">
        <v>56095</v>
      </c>
      <c r="N56" s="177">
        <v>13939</v>
      </c>
      <c r="O56" s="177">
        <v>5475</v>
      </c>
      <c r="P56" s="177">
        <v>0</v>
      </c>
      <c r="Q56" s="177">
        <v>3</v>
      </c>
      <c r="R56" s="177">
        <v>8003</v>
      </c>
      <c r="S56" s="177">
        <v>21595</v>
      </c>
    </row>
    <row r="57" spans="1:19" ht="39" customHeight="1">
      <c r="A57" s="19" t="s">
        <v>89</v>
      </c>
      <c r="B57" s="47">
        <v>5205</v>
      </c>
      <c r="C57" s="177">
        <v>23312</v>
      </c>
      <c r="D57" s="177">
        <v>286</v>
      </c>
      <c r="E57" s="177">
        <v>69</v>
      </c>
      <c r="F57" s="177">
        <v>0</v>
      </c>
      <c r="G57" s="177">
        <v>8</v>
      </c>
      <c r="H57" s="177">
        <v>8</v>
      </c>
      <c r="I57" s="177">
        <v>209</v>
      </c>
      <c r="J57" s="177">
        <v>22748</v>
      </c>
      <c r="K57" s="177">
        <v>16902</v>
      </c>
      <c r="L57" s="177">
        <v>4213</v>
      </c>
      <c r="M57" s="177">
        <v>4213</v>
      </c>
      <c r="N57" s="177">
        <v>1633</v>
      </c>
      <c r="O57" s="177">
        <v>278</v>
      </c>
      <c r="P57" s="177">
        <v>0</v>
      </c>
      <c r="Q57" s="177">
        <v>0</v>
      </c>
      <c r="R57" s="177">
        <v>0</v>
      </c>
      <c r="S57" s="177">
        <v>2</v>
      </c>
    </row>
    <row r="58" spans="1:19" ht="38.25">
      <c r="A58" s="114" t="s">
        <v>75</v>
      </c>
      <c r="B58" s="47">
        <v>5230</v>
      </c>
      <c r="C58" s="177">
        <v>622783</v>
      </c>
      <c r="D58" s="177">
        <v>271262</v>
      </c>
      <c r="E58" s="177">
        <v>206874</v>
      </c>
      <c r="F58" s="177">
        <v>4306</v>
      </c>
      <c r="G58" s="177">
        <v>55712</v>
      </c>
      <c r="H58" s="177">
        <v>48847</v>
      </c>
      <c r="I58" s="177">
        <v>4370</v>
      </c>
      <c r="J58" s="177">
        <v>345766</v>
      </c>
      <c r="K58" s="177">
        <v>266552</v>
      </c>
      <c r="L58" s="177">
        <v>63639</v>
      </c>
      <c r="M58" s="177">
        <v>60309</v>
      </c>
      <c r="N58" s="177">
        <v>15575</v>
      </c>
      <c r="O58" s="177">
        <v>5752</v>
      </c>
      <c r="P58" s="177">
        <v>0</v>
      </c>
      <c r="Q58" s="177">
        <v>3</v>
      </c>
      <c r="R58" s="177">
        <v>7995</v>
      </c>
      <c r="S58" s="177">
        <v>21597</v>
      </c>
    </row>
    <row r="59" spans="1:19" ht="27.75" customHeight="1">
      <c r="A59" s="114" t="s">
        <v>85</v>
      </c>
      <c r="B59" s="47">
        <v>5235</v>
      </c>
      <c r="C59" s="177">
        <v>621023</v>
      </c>
      <c r="D59" s="177">
        <v>270508</v>
      </c>
      <c r="E59" s="177">
        <v>206820</v>
      </c>
      <c r="F59" s="177">
        <v>4228</v>
      </c>
      <c r="G59" s="177">
        <v>55090</v>
      </c>
      <c r="H59" s="177">
        <v>48840</v>
      </c>
      <c r="I59" s="177">
        <v>4370</v>
      </c>
      <c r="J59" s="177">
        <v>344760</v>
      </c>
      <c r="K59" s="177">
        <v>265704</v>
      </c>
      <c r="L59" s="177">
        <v>63481</v>
      </c>
      <c r="M59" s="177">
        <v>60307</v>
      </c>
      <c r="N59" s="177">
        <v>15575</v>
      </c>
      <c r="O59" s="177">
        <v>5752</v>
      </c>
      <c r="P59" s="177">
        <v>0</v>
      </c>
      <c r="Q59" s="177">
        <v>3</v>
      </c>
      <c r="R59" s="177">
        <v>7267</v>
      </c>
      <c r="S59" s="177">
        <v>20604</v>
      </c>
    </row>
    <row r="60" spans="1:19" ht="33.75" customHeight="1">
      <c r="A60" s="114" t="s">
        <v>209</v>
      </c>
      <c r="B60" s="47">
        <v>5240</v>
      </c>
      <c r="C60" s="177">
        <v>146680</v>
      </c>
      <c r="D60" s="177">
        <v>104175</v>
      </c>
      <c r="E60" s="177">
        <v>80433</v>
      </c>
      <c r="F60" s="177">
        <v>2276</v>
      </c>
      <c r="G60" s="177">
        <v>19119</v>
      </c>
      <c r="H60" s="177">
        <v>18599</v>
      </c>
      <c r="I60" s="177">
        <v>2347</v>
      </c>
      <c r="J60" s="177">
        <v>41183</v>
      </c>
      <c r="K60" s="177">
        <v>30523</v>
      </c>
      <c r="L60" s="177">
        <v>8230</v>
      </c>
      <c r="M60" s="177">
        <v>7831</v>
      </c>
      <c r="N60" s="177">
        <v>2430</v>
      </c>
      <c r="O60" s="177">
        <v>1322</v>
      </c>
      <c r="P60" s="177">
        <v>0</v>
      </c>
      <c r="Q60" s="177">
        <v>0</v>
      </c>
      <c r="R60" s="177">
        <v>550</v>
      </c>
      <c r="S60" s="177">
        <v>2557</v>
      </c>
    </row>
    <row r="61" spans="1:19" ht="30" customHeight="1">
      <c r="A61" s="114" t="s">
        <v>86</v>
      </c>
      <c r="B61" s="47">
        <v>5245</v>
      </c>
      <c r="C61" s="177">
        <v>1760</v>
      </c>
      <c r="D61" s="177">
        <v>754</v>
      </c>
      <c r="E61" s="177">
        <v>54</v>
      </c>
      <c r="F61" s="177">
        <v>78</v>
      </c>
      <c r="G61" s="177">
        <v>622</v>
      </c>
      <c r="H61" s="177">
        <v>7</v>
      </c>
      <c r="I61" s="177">
        <v>0</v>
      </c>
      <c r="J61" s="177">
        <v>1006</v>
      </c>
      <c r="K61" s="177">
        <v>848</v>
      </c>
      <c r="L61" s="177">
        <v>158</v>
      </c>
      <c r="M61" s="177">
        <v>2</v>
      </c>
      <c r="N61" s="177">
        <v>0</v>
      </c>
      <c r="O61" s="177">
        <v>0</v>
      </c>
      <c r="P61" s="177">
        <v>0</v>
      </c>
      <c r="Q61" s="177">
        <v>0</v>
      </c>
      <c r="R61" s="177">
        <v>728</v>
      </c>
      <c r="S61" s="177">
        <v>993</v>
      </c>
    </row>
    <row r="62" spans="1:19" ht="31.5" customHeight="1">
      <c r="A62" s="12" t="s">
        <v>79</v>
      </c>
      <c r="B62" s="47">
        <v>5250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7">
        <v>0</v>
      </c>
    </row>
    <row r="63" spans="1:19" ht="39" customHeight="1">
      <c r="A63" s="117" t="s">
        <v>26</v>
      </c>
      <c r="B63" s="47">
        <v>5255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</row>
    <row r="64" spans="1:19" ht="37.5" customHeight="1">
      <c r="A64" s="117" t="s">
        <v>27</v>
      </c>
      <c r="B64" s="47">
        <v>5260</v>
      </c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</row>
    <row r="65" spans="1:19" ht="28.5" customHeight="1">
      <c r="A65" s="159" t="s">
        <v>97</v>
      </c>
      <c r="B65" s="47">
        <v>5265</v>
      </c>
      <c r="C65" s="177">
        <v>79876</v>
      </c>
      <c r="D65" s="177">
        <v>68968</v>
      </c>
      <c r="E65" s="177">
        <v>53521</v>
      </c>
      <c r="F65" s="177">
        <v>3862</v>
      </c>
      <c r="G65" s="177">
        <v>10047</v>
      </c>
      <c r="H65" s="177">
        <v>10031</v>
      </c>
      <c r="I65" s="177">
        <v>1538</v>
      </c>
      <c r="J65" s="177">
        <v>10819</v>
      </c>
      <c r="K65" s="177">
        <v>8295</v>
      </c>
      <c r="L65" s="177">
        <v>1839</v>
      </c>
      <c r="M65" s="177">
        <v>1839</v>
      </c>
      <c r="N65" s="177">
        <v>685</v>
      </c>
      <c r="O65" s="177">
        <v>89</v>
      </c>
      <c r="P65" s="177">
        <v>0</v>
      </c>
      <c r="Q65" s="177">
        <v>0</v>
      </c>
      <c r="R65" s="177">
        <v>16</v>
      </c>
      <c r="S65" s="177">
        <v>0</v>
      </c>
    </row>
    <row r="66" spans="1:19" ht="34.5" customHeight="1">
      <c r="A66" s="114" t="s">
        <v>87</v>
      </c>
      <c r="B66" s="51">
        <v>5270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</row>
    <row r="67" spans="1:19" ht="27.75" customHeight="1">
      <c r="A67" s="114" t="s">
        <v>76</v>
      </c>
      <c r="B67" s="52">
        <v>5275</v>
      </c>
      <c r="C67" s="177">
        <v>0</v>
      </c>
      <c r="D67" s="177">
        <v>0</v>
      </c>
      <c r="E67" s="177">
        <v>0</v>
      </c>
      <c r="F67" s="177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</row>
    <row r="68" spans="1:19" ht="31.5" customHeight="1">
      <c r="A68" s="114" t="s">
        <v>77</v>
      </c>
      <c r="B68" s="109">
        <v>5280</v>
      </c>
      <c r="C68" s="177">
        <v>34956</v>
      </c>
      <c r="D68" s="177">
        <v>33647</v>
      </c>
      <c r="E68" s="177">
        <v>25603</v>
      </c>
      <c r="F68" s="177">
        <v>3164</v>
      </c>
      <c r="G68" s="177">
        <v>4450</v>
      </c>
      <c r="H68" s="177">
        <v>4437</v>
      </c>
      <c r="I68" s="177">
        <v>430</v>
      </c>
      <c r="J68" s="177">
        <v>1309</v>
      </c>
      <c r="K68" s="177">
        <v>998</v>
      </c>
      <c r="L68" s="177">
        <v>273</v>
      </c>
      <c r="M68" s="177">
        <v>273</v>
      </c>
      <c r="N68" s="177">
        <v>38</v>
      </c>
      <c r="O68" s="177">
        <v>0</v>
      </c>
      <c r="P68" s="177">
        <v>0</v>
      </c>
      <c r="Q68" s="177">
        <v>0</v>
      </c>
      <c r="R68" s="177">
        <v>13</v>
      </c>
      <c r="S68" s="177">
        <v>0</v>
      </c>
    </row>
    <row r="69" spans="1:19" ht="31.5" customHeight="1">
      <c r="A69" s="114" t="s">
        <v>100</v>
      </c>
      <c r="B69" s="106">
        <v>5285</v>
      </c>
      <c r="C69" s="177">
        <v>44920</v>
      </c>
      <c r="D69" s="177">
        <v>35321</v>
      </c>
      <c r="E69" s="177">
        <v>27918</v>
      </c>
      <c r="F69" s="177">
        <v>698</v>
      </c>
      <c r="G69" s="177">
        <v>5597</v>
      </c>
      <c r="H69" s="177">
        <v>5594</v>
      </c>
      <c r="I69" s="177">
        <v>1108</v>
      </c>
      <c r="J69" s="177">
        <v>9510</v>
      </c>
      <c r="K69" s="177">
        <v>7297</v>
      </c>
      <c r="L69" s="177">
        <v>1566</v>
      </c>
      <c r="M69" s="177">
        <v>1566</v>
      </c>
      <c r="N69" s="177">
        <v>647</v>
      </c>
      <c r="O69" s="177">
        <v>89</v>
      </c>
      <c r="P69" s="177">
        <v>0</v>
      </c>
      <c r="Q69" s="177">
        <v>0</v>
      </c>
      <c r="R69" s="177">
        <v>3</v>
      </c>
      <c r="S69" s="177">
        <v>0</v>
      </c>
    </row>
    <row r="70" spans="1:19" ht="30" customHeight="1">
      <c r="A70" s="114" t="s">
        <v>204</v>
      </c>
      <c r="B70" s="47">
        <v>5286</v>
      </c>
      <c r="C70" s="177">
        <v>0</v>
      </c>
      <c r="D70" s="177">
        <v>0</v>
      </c>
      <c r="E70" s="177">
        <v>0</v>
      </c>
      <c r="F70" s="177"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</row>
    <row r="71" spans="1:19" ht="25.5">
      <c r="A71" s="114" t="s">
        <v>205</v>
      </c>
      <c r="B71" s="47">
        <v>5287</v>
      </c>
      <c r="C71" s="177">
        <v>0</v>
      </c>
      <c r="D71" s="177">
        <v>0</v>
      </c>
      <c r="E71" s="177">
        <v>0</v>
      </c>
      <c r="F71" s="177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</row>
    <row r="72" spans="1:19" ht="33" customHeight="1">
      <c r="A72" s="68" t="s">
        <v>49</v>
      </c>
      <c r="B72" s="106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1:19" ht="58.5" customHeight="1">
      <c r="A73" s="19" t="s">
        <v>270</v>
      </c>
      <c r="B73" s="109">
        <v>5290</v>
      </c>
      <c r="C73" s="177">
        <v>4097118</v>
      </c>
      <c r="D73" s="177">
        <v>3061200</v>
      </c>
      <c r="E73" s="177">
        <v>2281313</v>
      </c>
      <c r="F73" s="177">
        <v>139965</v>
      </c>
      <c r="G73" s="177">
        <v>548573</v>
      </c>
      <c r="H73" s="177">
        <v>543997</v>
      </c>
      <c r="I73" s="177">
        <v>91349</v>
      </c>
      <c r="J73" s="177">
        <v>942563</v>
      </c>
      <c r="K73" s="177">
        <v>718648</v>
      </c>
      <c r="L73" s="177">
        <v>188206</v>
      </c>
      <c r="M73" s="177">
        <v>187563</v>
      </c>
      <c r="N73" s="177">
        <v>35709</v>
      </c>
      <c r="O73" s="177">
        <v>87179</v>
      </c>
      <c r="P73" s="177">
        <v>6176</v>
      </c>
      <c r="Q73" s="177">
        <v>0</v>
      </c>
      <c r="R73" s="177">
        <v>7732</v>
      </c>
      <c r="S73" s="177">
        <v>4925</v>
      </c>
    </row>
    <row r="74" spans="1:19" ht="14.25">
      <c r="A74" s="19"/>
      <c r="B74" s="109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</row>
    <row r="75" spans="1:19" ht="20.25" customHeight="1">
      <c r="A75" s="12" t="s">
        <v>120</v>
      </c>
      <c r="B75" s="109">
        <v>5295</v>
      </c>
      <c r="C75" s="177">
        <v>0</v>
      </c>
      <c r="D75" s="177">
        <v>0</v>
      </c>
      <c r="E75" s="177">
        <v>0</v>
      </c>
      <c r="F75" s="177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</row>
    <row r="76" spans="1:19" ht="49.5" customHeight="1">
      <c r="A76" s="114" t="s">
        <v>164</v>
      </c>
      <c r="B76" s="109">
        <v>5300</v>
      </c>
      <c r="C76" s="177">
        <v>210915</v>
      </c>
      <c r="D76" s="177">
        <v>101282</v>
      </c>
      <c r="E76" s="177">
        <v>78278</v>
      </c>
      <c r="F76" s="177">
        <v>1011</v>
      </c>
      <c r="G76" s="177">
        <v>18521</v>
      </c>
      <c r="H76" s="177">
        <v>18514</v>
      </c>
      <c r="I76" s="177">
        <v>3472</v>
      </c>
      <c r="J76" s="177">
        <v>89291</v>
      </c>
      <c r="K76" s="177">
        <v>69025</v>
      </c>
      <c r="L76" s="177">
        <v>18193</v>
      </c>
      <c r="M76" s="177">
        <v>18188</v>
      </c>
      <c r="N76" s="177">
        <v>2073</v>
      </c>
      <c r="O76" s="177">
        <v>20342</v>
      </c>
      <c r="P76" s="177">
        <v>0</v>
      </c>
      <c r="Q76" s="177">
        <v>0</v>
      </c>
      <c r="R76" s="177">
        <v>8</v>
      </c>
      <c r="S76" s="177">
        <v>31</v>
      </c>
    </row>
    <row r="77" spans="1:19" ht="21" customHeight="1">
      <c r="A77" s="12" t="s">
        <v>175</v>
      </c>
      <c r="B77" s="109">
        <v>5305</v>
      </c>
      <c r="C77" s="177">
        <v>3886203</v>
      </c>
      <c r="D77" s="177">
        <v>2959918</v>
      </c>
      <c r="E77" s="177">
        <v>2203035</v>
      </c>
      <c r="F77" s="177">
        <v>138954</v>
      </c>
      <c r="G77" s="177">
        <v>530052</v>
      </c>
      <c r="H77" s="177">
        <v>525483</v>
      </c>
      <c r="I77" s="177">
        <v>87877</v>
      </c>
      <c r="J77" s="177">
        <v>853272</v>
      </c>
      <c r="K77" s="177">
        <v>649623</v>
      </c>
      <c r="L77" s="177">
        <v>170013</v>
      </c>
      <c r="M77" s="177">
        <v>169375</v>
      </c>
      <c r="N77" s="177">
        <v>33636</v>
      </c>
      <c r="O77" s="177">
        <v>66837</v>
      </c>
      <c r="P77" s="177">
        <v>6176</v>
      </c>
      <c r="Q77" s="177">
        <v>0</v>
      </c>
      <c r="R77" s="177">
        <v>7724</v>
      </c>
      <c r="S77" s="177">
        <v>4894</v>
      </c>
    </row>
    <row r="78" spans="1:19" ht="23.25" customHeight="1">
      <c r="A78" s="12" t="s">
        <v>112</v>
      </c>
      <c r="B78" s="109">
        <v>5310</v>
      </c>
      <c r="C78" s="177">
        <v>488733</v>
      </c>
      <c r="D78" s="177">
        <v>33086</v>
      </c>
      <c r="E78" s="177">
        <v>24856</v>
      </c>
      <c r="F78" s="177">
        <v>1844</v>
      </c>
      <c r="G78" s="177">
        <v>6310</v>
      </c>
      <c r="H78" s="177">
        <v>6309</v>
      </c>
      <c r="I78" s="177">
        <v>76</v>
      </c>
      <c r="J78" s="177">
        <v>405204</v>
      </c>
      <c r="K78" s="177">
        <v>322813</v>
      </c>
      <c r="L78" s="177">
        <v>71945</v>
      </c>
      <c r="M78" s="177">
        <v>71945</v>
      </c>
      <c r="N78" s="177">
        <v>10446</v>
      </c>
      <c r="O78" s="177">
        <v>50443</v>
      </c>
      <c r="P78" s="177">
        <v>0</v>
      </c>
      <c r="Q78" s="177">
        <v>0</v>
      </c>
      <c r="R78" s="177">
        <v>1</v>
      </c>
      <c r="S78" s="177">
        <v>0</v>
      </c>
    </row>
    <row r="79" spans="1:19" ht="38.25">
      <c r="A79" s="23" t="s">
        <v>195</v>
      </c>
      <c r="B79" s="109">
        <v>5311</v>
      </c>
      <c r="C79" s="177">
        <v>0</v>
      </c>
      <c r="D79" s="177">
        <v>0</v>
      </c>
      <c r="E79" s="177">
        <v>0</v>
      </c>
      <c r="F79" s="177">
        <v>0</v>
      </c>
      <c r="G79" s="177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</row>
    <row r="80" spans="1:19" ht="14.25">
      <c r="A80" s="48" t="s">
        <v>25</v>
      </c>
      <c r="B80" s="109">
        <v>5315</v>
      </c>
      <c r="C80" s="177">
        <v>227365361</v>
      </c>
      <c r="D80" s="177">
        <v>101343056</v>
      </c>
      <c r="E80" s="177">
        <v>72760774</v>
      </c>
      <c r="F80" s="177">
        <v>2729917</v>
      </c>
      <c r="G80" s="177">
        <v>21744222</v>
      </c>
      <c r="H80" s="177">
        <v>18606286</v>
      </c>
      <c r="I80" s="177">
        <v>4108143</v>
      </c>
      <c r="J80" s="177">
        <v>122407558</v>
      </c>
      <c r="K80" s="177">
        <v>94720899</v>
      </c>
      <c r="L80" s="177">
        <v>23839960</v>
      </c>
      <c r="M80" s="177">
        <v>18956863</v>
      </c>
      <c r="N80" s="177">
        <v>3846699</v>
      </c>
      <c r="O80" s="177">
        <v>3383185</v>
      </c>
      <c r="P80" s="177">
        <v>231031</v>
      </c>
      <c r="Q80" s="177">
        <v>531</v>
      </c>
      <c r="R80" s="177">
        <v>3674969</v>
      </c>
      <c r="S80" s="177">
        <v>28055561</v>
      </c>
    </row>
    <row r="81" spans="1:19" ht="12.75">
      <c r="A81" s="175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76"/>
      <c r="R81" s="223"/>
      <c r="S81" s="223"/>
    </row>
    <row r="82" spans="1:19" ht="13.5" customHeight="1">
      <c r="A82" s="202" t="s">
        <v>106</v>
      </c>
      <c r="B82" s="223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</row>
    <row r="83" spans="1:19" ht="26.25" customHeight="1">
      <c r="A83" s="12" t="s">
        <v>215</v>
      </c>
      <c r="B83" s="109">
        <v>5316</v>
      </c>
      <c r="C83" s="177">
        <v>0</v>
      </c>
      <c r="D83" s="177">
        <v>0</v>
      </c>
      <c r="E83" s="177">
        <v>0</v>
      </c>
      <c r="F83" s="177"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</row>
    <row r="84" spans="1:19" ht="28.5" customHeight="1">
      <c r="A84" s="114" t="s">
        <v>232</v>
      </c>
      <c r="B84" s="109">
        <v>5317</v>
      </c>
      <c r="C84" s="177">
        <v>7721233</v>
      </c>
      <c r="D84" s="177">
        <v>0</v>
      </c>
      <c r="E84" s="177">
        <v>0</v>
      </c>
      <c r="F84" s="177">
        <v>0</v>
      </c>
      <c r="G84" s="177">
        <v>0</v>
      </c>
      <c r="H84" s="177">
        <v>0</v>
      </c>
      <c r="I84" s="177">
        <v>0</v>
      </c>
      <c r="J84" s="177">
        <v>6264054</v>
      </c>
      <c r="K84" s="177">
        <v>4884980</v>
      </c>
      <c r="L84" s="177">
        <v>1373306</v>
      </c>
      <c r="M84" s="177">
        <v>1373306</v>
      </c>
      <c r="N84" s="177">
        <v>5768</v>
      </c>
      <c r="O84" s="177">
        <v>553140</v>
      </c>
      <c r="P84" s="177">
        <v>904039</v>
      </c>
      <c r="Q84" s="177">
        <v>0</v>
      </c>
      <c r="R84" s="177">
        <v>0</v>
      </c>
      <c r="S84" s="177">
        <v>0</v>
      </c>
    </row>
    <row r="85" spans="1:19" ht="25.5">
      <c r="A85" s="21" t="s">
        <v>114</v>
      </c>
      <c r="B85" s="109">
        <v>5320</v>
      </c>
      <c r="C85" s="177">
        <v>38792</v>
      </c>
      <c r="D85" s="177">
        <v>18811</v>
      </c>
      <c r="E85" s="177">
        <v>14724</v>
      </c>
      <c r="F85" s="177">
        <v>278</v>
      </c>
      <c r="G85" s="177">
        <v>3362</v>
      </c>
      <c r="H85" s="177">
        <v>3362</v>
      </c>
      <c r="I85" s="177">
        <v>447</v>
      </c>
      <c r="J85" s="177">
        <v>19971</v>
      </c>
      <c r="K85" s="177">
        <v>15574</v>
      </c>
      <c r="L85" s="177">
        <v>3674</v>
      </c>
      <c r="M85" s="177">
        <v>3674</v>
      </c>
      <c r="N85" s="177">
        <v>723</v>
      </c>
      <c r="O85" s="177">
        <v>10</v>
      </c>
      <c r="P85" s="177">
        <v>0</v>
      </c>
      <c r="Q85" s="177">
        <v>0</v>
      </c>
      <c r="R85" s="177">
        <v>0</v>
      </c>
      <c r="S85" s="177">
        <v>0</v>
      </c>
    </row>
    <row r="86" spans="1:5" ht="12.75">
      <c r="A86" s="66"/>
      <c r="B86" s="67"/>
      <c r="C86" s="225"/>
      <c r="D86" s="225"/>
      <c r="E86" s="225"/>
    </row>
    <row r="87" spans="1:10" ht="18" customHeight="1">
      <c r="A87" s="93" t="s">
        <v>309</v>
      </c>
      <c r="B87" s="94"/>
      <c r="C87" s="95"/>
      <c r="D87" s="96"/>
      <c r="E87" s="97"/>
      <c r="G87" s="385"/>
      <c r="J87" s="98"/>
    </row>
    <row r="88" spans="1:7" ht="20.25">
      <c r="A88" s="99"/>
      <c r="B88" s="99"/>
      <c r="C88" s="385"/>
      <c r="D88" s="385"/>
      <c r="E88" s="100"/>
      <c r="G88" s="385"/>
    </row>
    <row r="89" spans="1:15" ht="34.5">
      <c r="A89" s="101" t="s">
        <v>310</v>
      </c>
      <c r="B89" s="99"/>
      <c r="C89" s="102"/>
      <c r="D89" s="102"/>
      <c r="E89" s="102"/>
      <c r="F89" s="99"/>
      <c r="G89" s="102"/>
      <c r="H89" s="386" t="s">
        <v>274</v>
      </c>
      <c r="I89" s="387"/>
      <c r="J89" s="387"/>
      <c r="K89" s="387"/>
      <c r="L89" s="103"/>
      <c r="M89" s="104"/>
      <c r="N89" s="388" t="s">
        <v>275</v>
      </c>
      <c r="O89" s="389"/>
    </row>
    <row r="90" spans="1:15" ht="34.5">
      <c r="A90" s="93" t="s">
        <v>155</v>
      </c>
      <c r="B90" s="99"/>
      <c r="C90" s="99"/>
      <c r="D90" s="99"/>
      <c r="E90" s="99"/>
      <c r="F90" s="54"/>
      <c r="G90" s="54"/>
      <c r="H90" s="386" t="s">
        <v>276</v>
      </c>
      <c r="I90" s="389"/>
      <c r="J90" s="389"/>
      <c r="K90" s="389"/>
      <c r="L90" s="105" t="s">
        <v>277</v>
      </c>
      <c r="M90" s="104"/>
      <c r="N90" s="388"/>
      <c r="O90" s="389"/>
    </row>
    <row r="92" spans="1:5" ht="12.75">
      <c r="A92" s="66"/>
      <c r="B92" s="67"/>
      <c r="C92" s="225"/>
      <c r="D92" s="225"/>
      <c r="E92" s="225"/>
    </row>
    <row r="93" spans="1:8" ht="12.75">
      <c r="A93" s="66"/>
      <c r="B93" s="67"/>
      <c r="C93" s="225"/>
      <c r="D93" s="225"/>
      <c r="E93" s="225"/>
      <c r="F93" s="54"/>
      <c r="G93" s="54"/>
      <c r="H93" s="54"/>
    </row>
    <row r="94" spans="1:8" ht="12.75">
      <c r="A94" s="54"/>
      <c r="B94" s="54"/>
      <c r="C94" s="54"/>
      <c r="D94" s="54"/>
      <c r="E94" s="54"/>
      <c r="F94" s="54"/>
      <c r="G94" s="54"/>
      <c r="H94" s="54"/>
    </row>
  </sheetData>
  <sheetProtection/>
  <autoFilter ref="A10:S10"/>
  <mergeCells count="29">
    <mergeCell ref="Q6:Q9"/>
    <mergeCell ref="G87:G88"/>
    <mergeCell ref="C88:D88"/>
    <mergeCell ref="H89:K89"/>
    <mergeCell ref="N89:O90"/>
    <mergeCell ref="H90:K90"/>
    <mergeCell ref="H7:H8"/>
    <mergeCell ref="L7:L9"/>
    <mergeCell ref="E7:F7"/>
    <mergeCell ref="G7:G9"/>
    <mergeCell ref="K6:N6"/>
    <mergeCell ref="M7:M8"/>
    <mergeCell ref="I7:I9"/>
    <mergeCell ref="O6:O9"/>
    <mergeCell ref="C5:C9"/>
    <mergeCell ref="D6:I6"/>
    <mergeCell ref="D7:D9"/>
    <mergeCell ref="J6:J9"/>
    <mergeCell ref="N7:N9"/>
    <mergeCell ref="A1:S1"/>
    <mergeCell ref="F2:K2"/>
    <mergeCell ref="A5:A9"/>
    <mergeCell ref="K7:K9"/>
    <mergeCell ref="A4:S4"/>
    <mergeCell ref="R6:S8"/>
    <mergeCell ref="D5:S5"/>
    <mergeCell ref="B5:B9"/>
    <mergeCell ref="P6:P9"/>
    <mergeCell ref="A3:S3"/>
  </mergeCells>
  <printOptions horizontalCentered="1"/>
  <pageMargins left="0" right="0" top="0" bottom="0" header="0" footer="0"/>
  <pageSetup fitToHeight="0" fitToWidth="1" horizontalDpi="600" verticalDpi="600" orientation="landscape" paperSize="9" scale="34" r:id="rId1"/>
  <rowBreaks count="1" manualBreakCount="1"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view="pageBreakPreview" zoomScale="75" zoomScaleNormal="75" zoomScaleSheetLayoutView="75" workbookViewId="0" topLeftCell="A1">
      <selection activeCell="C32" sqref="C32"/>
    </sheetView>
  </sheetViews>
  <sheetFormatPr defaultColWidth="8.875" defaultRowHeight="12.75"/>
  <cols>
    <col min="1" max="1" width="61.625" style="42" customWidth="1"/>
    <col min="2" max="2" width="11.25390625" style="43" customWidth="1"/>
    <col min="3" max="3" width="19.125" style="42" customWidth="1"/>
    <col min="4" max="4" width="22.375" style="42" customWidth="1"/>
    <col min="5" max="5" width="21.25390625" style="42" customWidth="1"/>
    <col min="6" max="6" width="18.25390625" style="42" customWidth="1"/>
    <col min="7" max="7" width="18.125" style="42" customWidth="1"/>
    <col min="8" max="8" width="15.375" style="42" customWidth="1"/>
    <col min="9" max="9" width="13.375" style="42" customWidth="1"/>
    <col min="10" max="10" width="14.75390625" style="146" customWidth="1"/>
    <col min="11" max="11" width="14.375" style="42" customWidth="1"/>
    <col min="12" max="12" width="17.375" style="42" customWidth="1"/>
    <col min="13" max="13" width="13.625" style="42" customWidth="1"/>
    <col min="14" max="14" width="14.75390625" style="42" customWidth="1"/>
    <col min="15" max="15" width="13.25390625" style="42" customWidth="1"/>
    <col min="16" max="16" width="12.375" style="42" customWidth="1"/>
    <col min="17" max="17" width="19.375" style="42" customWidth="1"/>
    <col min="18" max="18" width="15.625" style="42" customWidth="1"/>
    <col min="19" max="16384" width="8.875" style="42" customWidth="1"/>
  </cols>
  <sheetData>
    <row r="1" spans="1:21" ht="24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/>
      <c r="R1" s="134"/>
      <c r="S1" s="134"/>
      <c r="T1" s="134"/>
      <c r="U1" s="134"/>
    </row>
    <row r="2" spans="1:18" ht="15" customHeight="1">
      <c r="A2" s="296" t="s">
        <v>159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5.75" customHeight="1">
      <c r="A3" s="296" t="s">
        <v>11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30.75" customHeight="1">
      <c r="A4" s="296" t="s">
        <v>174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12.75" customHeight="1">
      <c r="A5" s="34"/>
      <c r="B5" s="35"/>
      <c r="C5" s="135"/>
      <c r="D5" s="135"/>
      <c r="E5" s="135"/>
      <c r="F5" s="135"/>
      <c r="G5" s="135"/>
      <c r="H5" s="135"/>
      <c r="I5" s="135"/>
      <c r="J5" s="136"/>
      <c r="K5" s="135"/>
      <c r="L5" s="135"/>
      <c r="M5" s="173"/>
      <c r="N5" s="173"/>
      <c r="O5" s="291"/>
      <c r="P5" s="291"/>
      <c r="R5" s="137" t="s">
        <v>0</v>
      </c>
    </row>
    <row r="6" spans="1:18" ht="15" customHeight="1">
      <c r="A6" s="294"/>
      <c r="B6" s="287" t="s">
        <v>7</v>
      </c>
      <c r="C6" s="287" t="s">
        <v>14</v>
      </c>
      <c r="D6" s="301" t="s">
        <v>71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3"/>
    </row>
    <row r="7" spans="1:18" ht="15.75" customHeight="1">
      <c r="A7" s="295"/>
      <c r="B7" s="287"/>
      <c r="C7" s="287"/>
      <c r="D7" s="286" t="s">
        <v>1</v>
      </c>
      <c r="E7" s="286"/>
      <c r="F7" s="286"/>
      <c r="G7" s="286"/>
      <c r="H7" s="286"/>
      <c r="I7" s="286"/>
      <c r="J7" s="286"/>
      <c r="K7" s="286"/>
      <c r="L7" s="286" t="s">
        <v>9</v>
      </c>
      <c r="M7" s="286" t="s">
        <v>8</v>
      </c>
      <c r="N7" s="286" t="s">
        <v>10</v>
      </c>
      <c r="O7" s="286" t="s">
        <v>72</v>
      </c>
      <c r="P7" s="299" t="s">
        <v>90</v>
      </c>
      <c r="Q7" s="297" t="s">
        <v>73</v>
      </c>
      <c r="R7" s="300" t="s">
        <v>161</v>
      </c>
    </row>
    <row r="8" spans="1:18" ht="12.75" customHeight="1">
      <c r="A8" s="295"/>
      <c r="B8" s="287"/>
      <c r="C8" s="287"/>
      <c r="D8" s="287" t="s">
        <v>14</v>
      </c>
      <c r="E8" s="285" t="s">
        <v>2</v>
      </c>
      <c r="F8" s="285"/>
      <c r="G8" s="285"/>
      <c r="H8" s="285"/>
      <c r="I8" s="285"/>
      <c r="J8" s="285"/>
      <c r="K8" s="285"/>
      <c r="L8" s="287"/>
      <c r="M8" s="287"/>
      <c r="N8" s="287"/>
      <c r="O8" s="304"/>
      <c r="P8" s="299"/>
      <c r="Q8" s="298"/>
      <c r="R8" s="300"/>
    </row>
    <row r="9" spans="1:18" ht="26.25" customHeight="1">
      <c r="A9" s="295"/>
      <c r="B9" s="287"/>
      <c r="C9" s="287"/>
      <c r="D9" s="287"/>
      <c r="E9" s="293" t="s">
        <v>3</v>
      </c>
      <c r="F9" s="293"/>
      <c r="G9" s="287" t="s">
        <v>20</v>
      </c>
      <c r="H9" s="283" t="s">
        <v>92</v>
      </c>
      <c r="I9" s="287" t="s">
        <v>15</v>
      </c>
      <c r="J9" s="287" t="s">
        <v>91</v>
      </c>
      <c r="K9" s="287" t="s">
        <v>19</v>
      </c>
      <c r="L9" s="287"/>
      <c r="M9" s="287"/>
      <c r="N9" s="287"/>
      <c r="O9" s="304"/>
      <c r="P9" s="299"/>
      <c r="Q9" s="298"/>
      <c r="R9" s="300"/>
    </row>
    <row r="10" spans="1:18" ht="152.25" customHeight="1">
      <c r="A10" s="295"/>
      <c r="B10" s="287"/>
      <c r="C10" s="287"/>
      <c r="D10" s="287"/>
      <c r="E10" s="36" t="s">
        <v>14</v>
      </c>
      <c r="F10" s="36" t="s">
        <v>13</v>
      </c>
      <c r="G10" s="287"/>
      <c r="H10" s="284"/>
      <c r="I10" s="287"/>
      <c r="J10" s="287"/>
      <c r="K10" s="287"/>
      <c r="L10" s="287"/>
      <c r="M10" s="287"/>
      <c r="N10" s="287"/>
      <c r="O10" s="304"/>
      <c r="P10" s="286"/>
      <c r="Q10" s="298"/>
      <c r="R10" s="300"/>
    </row>
    <row r="11" spans="1:18" s="143" customFormat="1" ht="15" customHeight="1">
      <c r="A11" s="37" t="s">
        <v>4</v>
      </c>
      <c r="B11" s="38" t="s">
        <v>5</v>
      </c>
      <c r="C11" s="37">
        <v>1</v>
      </c>
      <c r="D11" s="139">
        <v>2</v>
      </c>
      <c r="E11" s="139">
        <v>3</v>
      </c>
      <c r="F11" s="139">
        <v>4</v>
      </c>
      <c r="G11" s="139">
        <v>5</v>
      </c>
      <c r="H11" s="140">
        <v>6</v>
      </c>
      <c r="I11" s="139">
        <v>7</v>
      </c>
      <c r="J11" s="139">
        <v>8</v>
      </c>
      <c r="K11" s="139">
        <v>9</v>
      </c>
      <c r="L11" s="139">
        <v>10</v>
      </c>
      <c r="M11" s="141">
        <v>11</v>
      </c>
      <c r="N11" s="139">
        <v>12</v>
      </c>
      <c r="O11" s="142">
        <v>13</v>
      </c>
      <c r="P11" s="142">
        <v>14</v>
      </c>
      <c r="Q11" s="142">
        <v>15</v>
      </c>
      <c r="R11" s="142">
        <v>16</v>
      </c>
    </row>
    <row r="12" spans="1:18" s="144" customFormat="1" ht="51.75" customHeight="1">
      <c r="A12" s="122" t="s">
        <v>281</v>
      </c>
      <c r="B12" s="123" t="s">
        <v>282</v>
      </c>
      <c r="C12" s="107">
        <v>510033471</v>
      </c>
      <c r="D12" s="107">
        <v>365289406</v>
      </c>
      <c r="E12" s="107">
        <v>90746237</v>
      </c>
      <c r="F12" s="107">
        <v>11546350</v>
      </c>
      <c r="G12" s="107">
        <v>222804546</v>
      </c>
      <c r="H12" s="107">
        <v>222318631</v>
      </c>
      <c r="I12" s="107">
        <v>20475516</v>
      </c>
      <c r="J12" s="107">
        <v>20441025</v>
      </c>
      <c r="K12" s="107">
        <v>31263107</v>
      </c>
      <c r="L12" s="107">
        <v>41328299</v>
      </c>
      <c r="M12" s="107">
        <v>20448775</v>
      </c>
      <c r="N12" s="107">
        <v>8927533</v>
      </c>
      <c r="O12" s="107">
        <v>591748</v>
      </c>
      <c r="P12" s="107">
        <v>407602</v>
      </c>
      <c r="Q12" s="107">
        <v>40307</v>
      </c>
      <c r="R12" s="107">
        <v>73407403</v>
      </c>
    </row>
    <row r="13" spans="1:18" s="144" customFormat="1" ht="35.25" customHeight="1">
      <c r="A13" s="124" t="s">
        <v>191</v>
      </c>
      <c r="B13" s="123">
        <v>1005</v>
      </c>
      <c r="C13" s="107">
        <v>249854475</v>
      </c>
      <c r="D13" s="107">
        <v>151030977</v>
      </c>
      <c r="E13" s="107">
        <v>33800839</v>
      </c>
      <c r="F13" s="107">
        <v>4549382</v>
      </c>
      <c r="G13" s="107">
        <v>96677980</v>
      </c>
      <c r="H13" s="107">
        <v>96375802</v>
      </c>
      <c r="I13" s="107">
        <v>7442833</v>
      </c>
      <c r="J13" s="107">
        <v>7409970</v>
      </c>
      <c r="K13" s="107">
        <v>13109325</v>
      </c>
      <c r="L13" s="107">
        <v>33500228</v>
      </c>
      <c r="M13" s="107">
        <v>17856180</v>
      </c>
      <c r="N13" s="107">
        <v>6402919</v>
      </c>
      <c r="O13" s="107">
        <v>507061</v>
      </c>
      <c r="P13" s="107">
        <v>338155</v>
      </c>
      <c r="Q13" s="107">
        <v>28253</v>
      </c>
      <c r="R13" s="107">
        <v>40528857</v>
      </c>
    </row>
    <row r="14" spans="1:18" s="145" customFormat="1" ht="55.5" customHeight="1">
      <c r="A14" s="122" t="s">
        <v>143</v>
      </c>
      <c r="B14" s="123">
        <v>1010</v>
      </c>
      <c r="C14" s="107">
        <v>193933903</v>
      </c>
      <c r="D14" s="107">
        <v>121947288</v>
      </c>
      <c r="E14" s="107">
        <v>27934230</v>
      </c>
      <c r="F14" s="107">
        <v>3579540</v>
      </c>
      <c r="G14" s="107">
        <v>76805913</v>
      </c>
      <c r="H14" s="107">
        <v>76504261</v>
      </c>
      <c r="I14" s="107">
        <v>6925652</v>
      </c>
      <c r="J14" s="107">
        <v>6923990</v>
      </c>
      <c r="K14" s="107">
        <v>10281493</v>
      </c>
      <c r="L14" s="107">
        <v>26751706</v>
      </c>
      <c r="M14" s="107">
        <v>15976754</v>
      </c>
      <c r="N14" s="107">
        <v>6231524</v>
      </c>
      <c r="O14" s="107">
        <v>437948</v>
      </c>
      <c r="P14" s="107">
        <v>294469</v>
      </c>
      <c r="Q14" s="107">
        <v>24739</v>
      </c>
      <c r="R14" s="107">
        <v>22563944</v>
      </c>
    </row>
    <row r="15" spans="1:18" s="145" customFormat="1" ht="15.75">
      <c r="A15" s="122"/>
      <c r="B15" s="12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s="145" customFormat="1" ht="42" customHeight="1">
      <c r="A16" s="126" t="s">
        <v>198</v>
      </c>
      <c r="B16" s="125">
        <v>1020</v>
      </c>
      <c r="C16" s="107">
        <v>139045287</v>
      </c>
      <c r="D16" s="107">
        <v>83668417</v>
      </c>
      <c r="E16" s="107">
        <v>18338602</v>
      </c>
      <c r="F16" s="107">
        <v>2350044</v>
      </c>
      <c r="G16" s="107">
        <v>52900346</v>
      </c>
      <c r="H16" s="107">
        <v>52651439</v>
      </c>
      <c r="I16" s="107">
        <v>5716610</v>
      </c>
      <c r="J16" s="107">
        <v>5715474</v>
      </c>
      <c r="K16" s="107">
        <v>6712859</v>
      </c>
      <c r="L16" s="107">
        <v>21568573</v>
      </c>
      <c r="M16" s="107">
        <v>13923605</v>
      </c>
      <c r="N16" s="107">
        <v>3600372</v>
      </c>
      <c r="O16" s="107">
        <v>126697</v>
      </c>
      <c r="P16" s="107">
        <v>84868</v>
      </c>
      <c r="Q16" s="107">
        <v>19938</v>
      </c>
      <c r="R16" s="107">
        <v>16137685</v>
      </c>
    </row>
    <row r="17" spans="1:18" s="145" customFormat="1" ht="54.75" customHeight="1">
      <c r="A17" s="127" t="s">
        <v>286</v>
      </c>
      <c r="B17" s="125">
        <v>1030</v>
      </c>
      <c r="C17" s="107">
        <v>28143758</v>
      </c>
      <c r="D17" s="107">
        <v>23157303</v>
      </c>
      <c r="E17" s="107">
        <v>6200481</v>
      </c>
      <c r="F17" s="107">
        <v>712136</v>
      </c>
      <c r="G17" s="107">
        <v>16394331</v>
      </c>
      <c r="H17" s="107">
        <v>16370994</v>
      </c>
      <c r="I17" s="107">
        <v>2</v>
      </c>
      <c r="J17" s="107">
        <v>0</v>
      </c>
      <c r="K17" s="107">
        <v>562489</v>
      </c>
      <c r="L17" s="107">
        <v>744486</v>
      </c>
      <c r="M17" s="107">
        <v>857184</v>
      </c>
      <c r="N17" s="107">
        <v>712148</v>
      </c>
      <c r="O17" s="107">
        <v>19527</v>
      </c>
      <c r="P17" s="107">
        <v>13594</v>
      </c>
      <c r="Q17" s="107">
        <v>526</v>
      </c>
      <c r="R17" s="107">
        <v>2652584</v>
      </c>
    </row>
    <row r="18" spans="1:18" s="145" customFormat="1" ht="15" customHeight="1">
      <c r="A18" s="128" t="s">
        <v>106</v>
      </c>
      <c r="B18" s="12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s="145" customFormat="1" ht="42.75" customHeight="1">
      <c r="A19" s="126" t="s">
        <v>196</v>
      </c>
      <c r="B19" s="125">
        <v>1040</v>
      </c>
      <c r="C19" s="107">
        <v>36676154</v>
      </c>
      <c r="D19" s="107">
        <v>34708917</v>
      </c>
      <c r="E19" s="107">
        <v>11578151</v>
      </c>
      <c r="F19" s="107">
        <v>1490641</v>
      </c>
      <c r="G19" s="107">
        <v>21787058</v>
      </c>
      <c r="H19" s="107">
        <v>21786051</v>
      </c>
      <c r="I19" s="107">
        <v>14802</v>
      </c>
      <c r="J19" s="107">
        <v>14781</v>
      </c>
      <c r="K19" s="107">
        <v>1328906</v>
      </c>
      <c r="L19" s="107">
        <v>611052</v>
      </c>
      <c r="M19" s="107">
        <v>104825</v>
      </c>
      <c r="N19" s="107">
        <v>764913</v>
      </c>
      <c r="O19" s="107">
        <v>13</v>
      </c>
      <c r="P19" s="107">
        <v>13</v>
      </c>
      <c r="Q19" s="107">
        <v>0</v>
      </c>
      <c r="R19" s="107">
        <v>486434</v>
      </c>
    </row>
    <row r="20" spans="1:18" s="145" customFormat="1" ht="12" customHeight="1">
      <c r="A20" s="126"/>
      <c r="B20" s="12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45" customFormat="1" ht="45.75" customHeight="1">
      <c r="A21" s="126" t="s">
        <v>197</v>
      </c>
      <c r="B21" s="125">
        <v>1041</v>
      </c>
      <c r="C21" s="107">
        <v>3939170</v>
      </c>
      <c r="D21" s="107">
        <v>3543646</v>
      </c>
      <c r="E21" s="107">
        <v>1813410</v>
      </c>
      <c r="F21" s="107">
        <v>434473</v>
      </c>
      <c r="G21" s="107">
        <v>1530464</v>
      </c>
      <c r="H21" s="107">
        <v>1530464</v>
      </c>
      <c r="I21" s="107">
        <v>14785</v>
      </c>
      <c r="J21" s="107">
        <v>14781</v>
      </c>
      <c r="K21" s="107">
        <v>184987</v>
      </c>
      <c r="L21" s="107">
        <v>155807</v>
      </c>
      <c r="M21" s="107">
        <v>22604</v>
      </c>
      <c r="N21" s="107">
        <v>4700</v>
      </c>
      <c r="O21" s="107">
        <v>0</v>
      </c>
      <c r="P21" s="107">
        <v>0</v>
      </c>
      <c r="Q21" s="107">
        <v>0</v>
      </c>
      <c r="R21" s="107">
        <v>212413</v>
      </c>
    </row>
    <row r="22" spans="1:18" s="145" customFormat="1" ht="49.5" customHeight="1">
      <c r="A22" s="124" t="s">
        <v>118</v>
      </c>
      <c r="B22" s="123">
        <v>1045</v>
      </c>
      <c r="C22" s="107">
        <v>31819697</v>
      </c>
      <c r="D22" s="107">
        <v>14454112</v>
      </c>
      <c r="E22" s="107">
        <v>3536399</v>
      </c>
      <c r="F22" s="107">
        <v>661865</v>
      </c>
      <c r="G22" s="107">
        <v>9263805</v>
      </c>
      <c r="H22" s="107">
        <v>9263752</v>
      </c>
      <c r="I22" s="107">
        <v>250097</v>
      </c>
      <c r="J22" s="107">
        <v>230233</v>
      </c>
      <c r="K22" s="107">
        <v>1403811</v>
      </c>
      <c r="L22" s="107">
        <v>4881649</v>
      </c>
      <c r="M22" s="107">
        <v>1372171</v>
      </c>
      <c r="N22" s="107">
        <v>129729</v>
      </c>
      <c r="O22" s="107">
        <v>26765</v>
      </c>
      <c r="P22" s="107">
        <v>21684</v>
      </c>
      <c r="Q22" s="107">
        <v>3514</v>
      </c>
      <c r="R22" s="107">
        <v>10951757</v>
      </c>
    </row>
    <row r="23" spans="1:18" s="145" customFormat="1" ht="45" customHeight="1">
      <c r="A23" s="129" t="s">
        <v>107</v>
      </c>
      <c r="B23" s="125">
        <v>1050</v>
      </c>
      <c r="C23" s="107">
        <v>54888616</v>
      </c>
      <c r="D23" s="107">
        <v>38278871</v>
      </c>
      <c r="E23" s="107">
        <v>9595628</v>
      </c>
      <c r="F23" s="107">
        <v>1229496</v>
      </c>
      <c r="G23" s="107">
        <v>23905567</v>
      </c>
      <c r="H23" s="107">
        <v>23852822</v>
      </c>
      <c r="I23" s="107">
        <v>1209042</v>
      </c>
      <c r="J23" s="107">
        <v>1208516</v>
      </c>
      <c r="K23" s="107">
        <v>3568634</v>
      </c>
      <c r="L23" s="107">
        <v>5183133</v>
      </c>
      <c r="M23" s="107">
        <v>2053149</v>
      </c>
      <c r="N23" s="107">
        <v>2631152</v>
      </c>
      <c r="O23" s="107">
        <v>311251</v>
      </c>
      <c r="P23" s="107">
        <v>209601</v>
      </c>
      <c r="Q23" s="107">
        <v>4801</v>
      </c>
      <c r="R23" s="107">
        <v>6426259</v>
      </c>
    </row>
    <row r="24" spans="1:18" s="145" customFormat="1" ht="16.5" customHeight="1">
      <c r="A24" s="129"/>
      <c r="B24" s="12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s="145" customFormat="1" ht="42" customHeight="1">
      <c r="A25" s="126" t="s">
        <v>88</v>
      </c>
      <c r="B25" s="125">
        <v>1060</v>
      </c>
      <c r="C25" s="107">
        <v>48071495</v>
      </c>
      <c r="D25" s="107">
        <v>31868515</v>
      </c>
      <c r="E25" s="107">
        <v>7661050</v>
      </c>
      <c r="F25" s="107">
        <v>1004349</v>
      </c>
      <c r="G25" s="107">
        <v>20150890</v>
      </c>
      <c r="H25" s="107">
        <v>20103177</v>
      </c>
      <c r="I25" s="107">
        <v>1207483</v>
      </c>
      <c r="J25" s="107">
        <v>1207080</v>
      </c>
      <c r="K25" s="107">
        <v>2849092</v>
      </c>
      <c r="L25" s="107">
        <v>5110993</v>
      </c>
      <c r="M25" s="107">
        <v>2020090</v>
      </c>
      <c r="N25" s="107">
        <v>2433837</v>
      </c>
      <c r="O25" s="107">
        <v>300754</v>
      </c>
      <c r="P25" s="107">
        <v>201119</v>
      </c>
      <c r="Q25" s="107">
        <v>2174</v>
      </c>
      <c r="R25" s="107">
        <v>6335132</v>
      </c>
    </row>
    <row r="26" spans="1:18" s="145" customFormat="1" ht="37.5" customHeight="1">
      <c r="A26" s="126" t="s">
        <v>89</v>
      </c>
      <c r="B26" s="125">
        <v>1070</v>
      </c>
      <c r="C26" s="107">
        <v>6817121</v>
      </c>
      <c r="D26" s="107">
        <v>6410356</v>
      </c>
      <c r="E26" s="107">
        <v>1934578</v>
      </c>
      <c r="F26" s="107">
        <v>225147</v>
      </c>
      <c r="G26" s="107">
        <v>3754677</v>
      </c>
      <c r="H26" s="107">
        <v>3749645</v>
      </c>
      <c r="I26" s="107">
        <v>1559</v>
      </c>
      <c r="J26" s="107">
        <v>1436</v>
      </c>
      <c r="K26" s="107">
        <v>719542</v>
      </c>
      <c r="L26" s="107">
        <v>72140</v>
      </c>
      <c r="M26" s="107">
        <v>33059</v>
      </c>
      <c r="N26" s="107">
        <v>197315</v>
      </c>
      <c r="O26" s="107">
        <v>10497</v>
      </c>
      <c r="P26" s="107">
        <v>8482</v>
      </c>
      <c r="Q26" s="107">
        <v>2627</v>
      </c>
      <c r="R26" s="107">
        <v>91127</v>
      </c>
    </row>
    <row r="27" spans="1:18" s="145" customFormat="1" ht="69" customHeight="1">
      <c r="A27" s="126" t="s">
        <v>287</v>
      </c>
      <c r="B27" s="125">
        <v>1080</v>
      </c>
      <c r="C27" s="107">
        <v>17241461</v>
      </c>
      <c r="D27" s="107">
        <v>15098208</v>
      </c>
      <c r="E27" s="107">
        <v>4016171</v>
      </c>
      <c r="F27" s="107">
        <v>449102</v>
      </c>
      <c r="G27" s="107">
        <v>10683618</v>
      </c>
      <c r="H27" s="107">
        <v>10666423</v>
      </c>
      <c r="I27" s="107">
        <v>36</v>
      </c>
      <c r="J27" s="107">
        <v>2</v>
      </c>
      <c r="K27" s="107">
        <v>398383</v>
      </c>
      <c r="L27" s="107">
        <v>227861</v>
      </c>
      <c r="M27" s="107">
        <v>201993</v>
      </c>
      <c r="N27" s="107">
        <v>419380</v>
      </c>
      <c r="O27" s="107">
        <v>32711</v>
      </c>
      <c r="P27" s="107">
        <v>21933</v>
      </c>
      <c r="Q27" s="107">
        <v>119</v>
      </c>
      <c r="R27" s="107">
        <v>1261189</v>
      </c>
    </row>
    <row r="28" spans="1:18" s="145" customFormat="1" ht="21" customHeight="1">
      <c r="A28" s="130" t="s">
        <v>106</v>
      </c>
      <c r="B28" s="12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1:18" s="145" customFormat="1" ht="51.75" customHeight="1">
      <c r="A29" s="131" t="s">
        <v>199</v>
      </c>
      <c r="B29" s="125">
        <v>1090</v>
      </c>
      <c r="C29" s="107">
        <v>21222178</v>
      </c>
      <c r="D29" s="107">
        <v>20351737</v>
      </c>
      <c r="E29" s="107">
        <v>6185964</v>
      </c>
      <c r="F29" s="107">
        <v>720909</v>
      </c>
      <c r="G29" s="107">
        <v>12692015</v>
      </c>
      <c r="H29" s="107">
        <v>12686459</v>
      </c>
      <c r="I29" s="107">
        <v>42040</v>
      </c>
      <c r="J29" s="107">
        <v>41734</v>
      </c>
      <c r="K29" s="107">
        <v>1431718</v>
      </c>
      <c r="L29" s="107">
        <v>172520</v>
      </c>
      <c r="M29" s="107">
        <v>65578</v>
      </c>
      <c r="N29" s="107">
        <v>348361</v>
      </c>
      <c r="O29" s="107">
        <v>13</v>
      </c>
      <c r="P29" s="107">
        <v>9</v>
      </c>
      <c r="Q29" s="107">
        <v>10</v>
      </c>
      <c r="R29" s="107">
        <v>283959</v>
      </c>
    </row>
    <row r="30" spans="1:18" s="145" customFormat="1" ht="27" customHeight="1">
      <c r="A30" s="131"/>
      <c r="B30" s="12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</row>
    <row r="31" spans="1:18" s="145" customFormat="1" ht="45" customHeight="1">
      <c r="A31" s="131" t="s">
        <v>197</v>
      </c>
      <c r="B31" s="125">
        <v>1091</v>
      </c>
      <c r="C31" s="107">
        <v>2891436</v>
      </c>
      <c r="D31" s="107">
        <v>2741573</v>
      </c>
      <c r="E31" s="107">
        <v>982829</v>
      </c>
      <c r="F31" s="107">
        <v>154997</v>
      </c>
      <c r="G31" s="107">
        <v>1381628</v>
      </c>
      <c r="H31" s="107">
        <v>1381615</v>
      </c>
      <c r="I31" s="107">
        <v>35211</v>
      </c>
      <c r="J31" s="107">
        <v>35018</v>
      </c>
      <c r="K31" s="107">
        <v>341905</v>
      </c>
      <c r="L31" s="107">
        <v>34059</v>
      </c>
      <c r="M31" s="107">
        <v>29500</v>
      </c>
      <c r="N31" s="107">
        <v>3124</v>
      </c>
      <c r="O31" s="107">
        <v>0</v>
      </c>
      <c r="P31" s="107">
        <v>0</v>
      </c>
      <c r="Q31" s="107">
        <v>0</v>
      </c>
      <c r="R31" s="107">
        <v>83180</v>
      </c>
    </row>
    <row r="32" spans="1:18" s="145" customFormat="1" ht="74.25" customHeight="1">
      <c r="A32" s="124" t="s">
        <v>117</v>
      </c>
      <c r="B32" s="123">
        <v>1093</v>
      </c>
      <c r="C32" s="107">
        <v>24100875</v>
      </c>
      <c r="D32" s="107">
        <v>14629577</v>
      </c>
      <c r="E32" s="107">
        <v>2330210</v>
      </c>
      <c r="F32" s="107">
        <v>307977</v>
      </c>
      <c r="G32" s="107">
        <v>10608262</v>
      </c>
      <c r="H32" s="107">
        <v>10607789</v>
      </c>
      <c r="I32" s="107">
        <v>267084</v>
      </c>
      <c r="J32" s="107">
        <v>255747</v>
      </c>
      <c r="K32" s="107">
        <v>1424021</v>
      </c>
      <c r="L32" s="107">
        <v>1866873</v>
      </c>
      <c r="M32" s="107">
        <v>507255</v>
      </c>
      <c r="N32" s="107">
        <v>41666</v>
      </c>
      <c r="O32" s="107">
        <v>42348</v>
      </c>
      <c r="P32" s="107">
        <v>22002</v>
      </c>
      <c r="Q32" s="107">
        <v>0</v>
      </c>
      <c r="R32" s="107">
        <v>7013156</v>
      </c>
    </row>
    <row r="33" spans="1:18" s="145" customFormat="1" ht="35.25" customHeight="1">
      <c r="A33" s="130" t="s">
        <v>114</v>
      </c>
      <c r="B33" s="125">
        <v>1094</v>
      </c>
      <c r="C33" s="107">
        <v>350830</v>
      </c>
      <c r="D33" s="107">
        <v>307210</v>
      </c>
      <c r="E33" s="107">
        <v>60418</v>
      </c>
      <c r="F33" s="107">
        <v>5870</v>
      </c>
      <c r="G33" s="107">
        <v>220188</v>
      </c>
      <c r="H33" s="107">
        <v>220073</v>
      </c>
      <c r="I33" s="107">
        <v>20968</v>
      </c>
      <c r="J33" s="107">
        <v>20968</v>
      </c>
      <c r="K33" s="107">
        <v>5636</v>
      </c>
      <c r="L33" s="107">
        <v>2197</v>
      </c>
      <c r="M33" s="107">
        <v>1213</v>
      </c>
      <c r="N33" s="107">
        <v>1273</v>
      </c>
      <c r="O33" s="107">
        <v>65</v>
      </c>
      <c r="P33" s="107">
        <v>36</v>
      </c>
      <c r="Q33" s="107">
        <v>80</v>
      </c>
      <c r="R33" s="107">
        <v>38792</v>
      </c>
    </row>
    <row r="34" spans="1:18" s="145" customFormat="1" ht="45.75" customHeight="1">
      <c r="A34" s="127" t="s">
        <v>195</v>
      </c>
      <c r="B34" s="125">
        <v>1095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</row>
    <row r="35" spans="1:18" s="145" customFormat="1" ht="34.5" customHeight="1">
      <c r="A35" s="132" t="s">
        <v>25</v>
      </c>
      <c r="B35" s="125">
        <v>1100</v>
      </c>
      <c r="C35" s="107">
        <v>1369029927</v>
      </c>
      <c r="D35" s="107">
        <v>927486113</v>
      </c>
      <c r="E35" s="107">
        <v>226715197</v>
      </c>
      <c r="F35" s="107">
        <v>29422278</v>
      </c>
      <c r="G35" s="107">
        <v>581561288</v>
      </c>
      <c r="H35" s="107">
        <v>580069397</v>
      </c>
      <c r="I35" s="107">
        <v>43623720</v>
      </c>
      <c r="J35" s="107">
        <v>43520755</v>
      </c>
      <c r="K35" s="107">
        <v>75585908</v>
      </c>
      <c r="L35" s="107">
        <v>142211576</v>
      </c>
      <c r="M35" s="107">
        <v>75473935</v>
      </c>
      <c r="N35" s="107">
        <v>32849946</v>
      </c>
      <c r="O35" s="107">
        <v>2407398</v>
      </c>
      <c r="P35" s="107">
        <v>1623567</v>
      </c>
      <c r="Q35" s="107">
        <v>127088</v>
      </c>
      <c r="R35" s="107">
        <v>188473871</v>
      </c>
    </row>
    <row r="38" spans="1:5" ht="67.5" customHeight="1">
      <c r="A38" s="292"/>
      <c r="B38" s="292"/>
      <c r="C38" s="292"/>
      <c r="D38" s="292"/>
      <c r="E38" s="292"/>
    </row>
    <row r="44" ht="12.75">
      <c r="D44" s="227"/>
    </row>
  </sheetData>
  <sheetProtection/>
  <mergeCells count="26">
    <mergeCell ref="A2:R2"/>
    <mergeCell ref="A4:R4"/>
    <mergeCell ref="A3:R3"/>
    <mergeCell ref="Q7:Q10"/>
    <mergeCell ref="I9:I10"/>
    <mergeCell ref="P7:P10"/>
    <mergeCell ref="R7:R10"/>
    <mergeCell ref="D6:R6"/>
    <mergeCell ref="O7:O10"/>
    <mergeCell ref="C6:C10"/>
    <mergeCell ref="A1:P1"/>
    <mergeCell ref="O5:P5"/>
    <mergeCell ref="D7:K7"/>
    <mergeCell ref="D8:D10"/>
    <mergeCell ref="A38:E38"/>
    <mergeCell ref="E9:F9"/>
    <mergeCell ref="N7:N10"/>
    <mergeCell ref="B6:B10"/>
    <mergeCell ref="K9:K10"/>
    <mergeCell ref="A6:A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70" zoomScaleNormal="75" zoomScaleSheetLayoutView="70" workbookViewId="0" topLeftCell="A37">
      <selection activeCell="C52" sqref="C52"/>
    </sheetView>
  </sheetViews>
  <sheetFormatPr defaultColWidth="8.875" defaultRowHeight="12.75"/>
  <cols>
    <col min="1" max="1" width="47.00390625" style="90" customWidth="1"/>
    <col min="2" max="2" width="7.375" style="53" customWidth="1"/>
    <col min="3" max="3" width="17.75390625" style="90" customWidth="1"/>
    <col min="4" max="4" width="16.25390625" style="90" customWidth="1"/>
    <col min="5" max="5" width="13.75390625" style="90" customWidth="1"/>
    <col min="6" max="6" width="18.125" style="90" customWidth="1"/>
    <col min="7" max="7" width="18.625" style="90" customWidth="1"/>
    <col min="8" max="8" width="15.375" style="90" customWidth="1"/>
    <col min="9" max="9" width="16.25390625" style="90" customWidth="1"/>
    <col min="10" max="10" width="16.875" style="90" customWidth="1"/>
    <col min="11" max="11" width="13.25390625" style="90" customWidth="1"/>
    <col min="12" max="12" width="12.75390625" style="90" customWidth="1"/>
    <col min="13" max="13" width="13.25390625" style="90" customWidth="1"/>
    <col min="14" max="14" width="13.375" style="90" customWidth="1"/>
    <col min="15" max="15" width="10.875" style="90" customWidth="1"/>
    <col min="16" max="16" width="13.25390625" style="90" customWidth="1"/>
    <col min="17" max="17" width="14.25390625" style="90" customWidth="1"/>
    <col min="18" max="18" width="16.75390625" style="90" customWidth="1"/>
    <col min="19" max="19" width="14.875" style="90" customWidth="1"/>
    <col min="20" max="16384" width="8.875" style="90" customWidth="1"/>
  </cols>
  <sheetData>
    <row r="1" spans="1:21" ht="12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52.5" customHeight="1">
      <c r="A2" s="311" t="s">
        <v>158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133"/>
      <c r="T2" s="133"/>
      <c r="U2" s="133"/>
    </row>
    <row r="3" ht="12.75">
      <c r="H3" s="148" t="s">
        <v>34</v>
      </c>
    </row>
    <row r="4" spans="1:18" ht="12.75" customHeight="1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52" t="s">
        <v>0</v>
      </c>
    </row>
    <row r="5" spans="1:18" ht="15" customHeight="1">
      <c r="A5" s="312"/>
      <c r="B5" s="308" t="s">
        <v>7</v>
      </c>
      <c r="C5" s="308" t="s">
        <v>12</v>
      </c>
      <c r="D5" s="305" t="s">
        <v>71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7"/>
    </row>
    <row r="6" spans="1:18" ht="15.75" customHeight="1">
      <c r="A6" s="313"/>
      <c r="B6" s="309"/>
      <c r="C6" s="309"/>
      <c r="D6" s="315" t="s">
        <v>1</v>
      </c>
      <c r="E6" s="306"/>
      <c r="F6" s="306"/>
      <c r="G6" s="306"/>
      <c r="H6" s="306"/>
      <c r="I6" s="306"/>
      <c r="J6" s="306"/>
      <c r="K6" s="316"/>
      <c r="L6" s="308" t="s">
        <v>9</v>
      </c>
      <c r="M6" s="308" t="s">
        <v>8</v>
      </c>
      <c r="N6" s="308" t="s">
        <v>10</v>
      </c>
      <c r="O6" s="308" t="s">
        <v>72</v>
      </c>
      <c r="P6" s="308" t="s">
        <v>90</v>
      </c>
      <c r="Q6" s="308" t="s">
        <v>73</v>
      </c>
      <c r="R6" s="308" t="s">
        <v>161</v>
      </c>
    </row>
    <row r="7" spans="1:18" ht="12.75" customHeight="1">
      <c r="A7" s="313"/>
      <c r="B7" s="309"/>
      <c r="C7" s="309"/>
      <c r="D7" s="308" t="s">
        <v>14</v>
      </c>
      <c r="E7" s="317" t="s">
        <v>2</v>
      </c>
      <c r="F7" s="318"/>
      <c r="G7" s="318"/>
      <c r="H7" s="318"/>
      <c r="I7" s="318"/>
      <c r="J7" s="318"/>
      <c r="K7" s="319"/>
      <c r="L7" s="309"/>
      <c r="M7" s="309"/>
      <c r="N7" s="309"/>
      <c r="O7" s="309"/>
      <c r="P7" s="309"/>
      <c r="Q7" s="309"/>
      <c r="R7" s="309"/>
    </row>
    <row r="8" spans="1:18" ht="26.25" customHeight="1">
      <c r="A8" s="313"/>
      <c r="B8" s="309"/>
      <c r="C8" s="309"/>
      <c r="D8" s="309"/>
      <c r="E8" s="320" t="s">
        <v>3</v>
      </c>
      <c r="F8" s="321"/>
      <c r="G8" s="308" t="s">
        <v>20</v>
      </c>
      <c r="H8" s="308" t="s">
        <v>92</v>
      </c>
      <c r="I8" s="308" t="s">
        <v>15</v>
      </c>
      <c r="J8" s="308" t="s">
        <v>91</v>
      </c>
      <c r="K8" s="308" t="s">
        <v>19</v>
      </c>
      <c r="L8" s="309"/>
      <c r="M8" s="309"/>
      <c r="N8" s="309"/>
      <c r="O8" s="309"/>
      <c r="P8" s="309"/>
      <c r="Q8" s="309"/>
      <c r="R8" s="309"/>
    </row>
    <row r="9" spans="1:18" ht="81" customHeight="1">
      <c r="A9" s="314"/>
      <c r="B9" s="310"/>
      <c r="C9" s="310"/>
      <c r="D9" s="310"/>
      <c r="E9" s="106" t="s">
        <v>14</v>
      </c>
      <c r="F9" s="106" t="s">
        <v>13</v>
      </c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</row>
    <row r="10" spans="1:18" s="154" customFormat="1" ht="15" customHeight="1">
      <c r="A10" s="46" t="s">
        <v>4</v>
      </c>
      <c r="B10" s="10" t="s">
        <v>5</v>
      </c>
      <c r="C10" s="46">
        <v>1</v>
      </c>
      <c r="D10" s="46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>
        <v>8</v>
      </c>
      <c r="K10" s="46">
        <v>9</v>
      </c>
      <c r="L10" s="46">
        <v>10</v>
      </c>
      <c r="M10" s="46">
        <v>11</v>
      </c>
      <c r="N10" s="46">
        <v>12</v>
      </c>
      <c r="O10" s="153">
        <v>13</v>
      </c>
      <c r="P10" s="153">
        <v>14</v>
      </c>
      <c r="Q10" s="153">
        <v>15</v>
      </c>
      <c r="R10" s="153">
        <v>16</v>
      </c>
    </row>
    <row r="11" spans="1:18" s="148" customFormat="1" ht="38.25" customHeight="1">
      <c r="A11" s="19" t="s">
        <v>245</v>
      </c>
      <c r="B11" s="10">
        <v>2005</v>
      </c>
      <c r="C11" s="107">
        <v>260178996</v>
      </c>
      <c r="D11" s="107">
        <v>214258429</v>
      </c>
      <c r="E11" s="107">
        <v>56945398</v>
      </c>
      <c r="F11" s="107">
        <v>6996968</v>
      </c>
      <c r="G11" s="107">
        <v>126126566</v>
      </c>
      <c r="H11" s="107">
        <v>125942829</v>
      </c>
      <c r="I11" s="107">
        <v>13032683</v>
      </c>
      <c r="J11" s="107">
        <v>13031055</v>
      </c>
      <c r="K11" s="107">
        <v>18153782</v>
      </c>
      <c r="L11" s="107">
        <v>7828071</v>
      </c>
      <c r="M11" s="107">
        <v>2592595</v>
      </c>
      <c r="N11" s="107">
        <v>2524614</v>
      </c>
      <c r="O11" s="107">
        <v>84687</v>
      </c>
      <c r="P11" s="107">
        <v>69447</v>
      </c>
      <c r="Q11" s="107">
        <v>12054</v>
      </c>
      <c r="R11" s="107">
        <v>32878546</v>
      </c>
    </row>
    <row r="12" spans="1:19" s="33" customFormat="1" ht="26.25" customHeight="1">
      <c r="A12" s="49" t="s">
        <v>74</v>
      </c>
      <c r="B12" s="155">
        <v>2010</v>
      </c>
      <c r="C12" s="107">
        <v>49024718</v>
      </c>
      <c r="D12" s="107">
        <v>35373576</v>
      </c>
      <c r="E12" s="107">
        <v>7490322</v>
      </c>
      <c r="F12" s="107">
        <v>1017705</v>
      </c>
      <c r="G12" s="107">
        <v>22430607</v>
      </c>
      <c r="H12" s="107">
        <v>22300408</v>
      </c>
      <c r="I12" s="107">
        <v>3539690</v>
      </c>
      <c r="J12" s="107">
        <v>3539107</v>
      </c>
      <c r="K12" s="107">
        <v>1912957</v>
      </c>
      <c r="L12" s="107">
        <v>2415577</v>
      </c>
      <c r="M12" s="107">
        <v>1234399</v>
      </c>
      <c r="N12" s="107">
        <v>1716664</v>
      </c>
      <c r="O12" s="107">
        <v>3247</v>
      </c>
      <c r="P12" s="107">
        <v>2151</v>
      </c>
      <c r="Q12" s="107">
        <v>1351</v>
      </c>
      <c r="R12" s="107">
        <v>8279904</v>
      </c>
      <c r="S12" s="156"/>
    </row>
    <row r="13" spans="1:19" s="33" customFormat="1" ht="27" customHeight="1">
      <c r="A13" s="114" t="s">
        <v>75</v>
      </c>
      <c r="B13" s="106">
        <v>2070</v>
      </c>
      <c r="C13" s="107">
        <v>47277046</v>
      </c>
      <c r="D13" s="107">
        <v>33628195</v>
      </c>
      <c r="E13" s="107">
        <v>6886396</v>
      </c>
      <c r="F13" s="107">
        <v>951628</v>
      </c>
      <c r="G13" s="107">
        <v>21306156</v>
      </c>
      <c r="H13" s="107">
        <v>21175957</v>
      </c>
      <c r="I13" s="107">
        <v>3539690</v>
      </c>
      <c r="J13" s="107">
        <v>3539107</v>
      </c>
      <c r="K13" s="107">
        <v>1895953</v>
      </c>
      <c r="L13" s="107">
        <v>2415577</v>
      </c>
      <c r="M13" s="107">
        <v>1234399</v>
      </c>
      <c r="N13" s="107">
        <v>1714373</v>
      </c>
      <c r="O13" s="107">
        <v>3247</v>
      </c>
      <c r="P13" s="107">
        <v>2151</v>
      </c>
      <c r="Q13" s="107">
        <v>1351</v>
      </c>
      <c r="R13" s="107">
        <v>8279904</v>
      </c>
      <c r="S13" s="156"/>
    </row>
    <row r="14" spans="1:19" s="33" customFormat="1" ht="31.5" customHeight="1">
      <c r="A14" s="112" t="s">
        <v>83</v>
      </c>
      <c r="B14" s="106">
        <v>2080</v>
      </c>
      <c r="C14" s="107">
        <v>45180272</v>
      </c>
      <c r="D14" s="107">
        <v>33182482</v>
      </c>
      <c r="E14" s="107">
        <v>6886396</v>
      </c>
      <c r="F14" s="107">
        <v>951628</v>
      </c>
      <c r="G14" s="107">
        <v>21304543</v>
      </c>
      <c r="H14" s="107">
        <v>21174344</v>
      </c>
      <c r="I14" s="107">
        <v>3539686</v>
      </c>
      <c r="J14" s="107">
        <v>3539103</v>
      </c>
      <c r="K14" s="107">
        <v>1451857</v>
      </c>
      <c r="L14" s="107">
        <v>1189123</v>
      </c>
      <c r="M14" s="107">
        <v>868048</v>
      </c>
      <c r="N14" s="107">
        <v>1696754</v>
      </c>
      <c r="O14" s="107">
        <v>3247</v>
      </c>
      <c r="P14" s="107">
        <v>2151</v>
      </c>
      <c r="Q14" s="107">
        <v>1349</v>
      </c>
      <c r="R14" s="107">
        <v>8239269</v>
      </c>
      <c r="S14" s="156"/>
    </row>
    <row r="15" spans="1:19" s="33" customFormat="1" ht="36" customHeight="1">
      <c r="A15" s="112" t="s">
        <v>209</v>
      </c>
      <c r="B15" s="106">
        <v>2090</v>
      </c>
      <c r="C15" s="107">
        <v>5212723</v>
      </c>
      <c r="D15" s="107">
        <v>3950267</v>
      </c>
      <c r="E15" s="107">
        <v>1172061</v>
      </c>
      <c r="F15" s="107">
        <v>131401</v>
      </c>
      <c r="G15" s="107">
        <v>2677793</v>
      </c>
      <c r="H15" s="107">
        <v>2673483</v>
      </c>
      <c r="I15" s="107">
        <v>2</v>
      </c>
      <c r="J15" s="107">
        <v>0</v>
      </c>
      <c r="K15" s="107">
        <v>100411</v>
      </c>
      <c r="L15" s="107">
        <v>46614</v>
      </c>
      <c r="M15" s="107">
        <v>232632</v>
      </c>
      <c r="N15" s="107">
        <v>188183</v>
      </c>
      <c r="O15" s="107">
        <v>1000</v>
      </c>
      <c r="P15" s="107">
        <v>473</v>
      </c>
      <c r="Q15" s="107">
        <v>470</v>
      </c>
      <c r="R15" s="107">
        <v>793557</v>
      </c>
      <c r="S15" s="156"/>
    </row>
    <row r="16" spans="1:19" s="33" customFormat="1" ht="26.25" customHeight="1">
      <c r="A16" s="112" t="s">
        <v>84</v>
      </c>
      <c r="B16" s="106">
        <v>2100</v>
      </c>
      <c r="C16" s="107">
        <v>2096774</v>
      </c>
      <c r="D16" s="107">
        <v>445713</v>
      </c>
      <c r="E16" s="107">
        <v>0</v>
      </c>
      <c r="F16" s="107">
        <v>0</v>
      </c>
      <c r="G16" s="107">
        <v>1613</v>
      </c>
      <c r="H16" s="107">
        <v>1613</v>
      </c>
      <c r="I16" s="107">
        <v>4</v>
      </c>
      <c r="J16" s="107">
        <v>4</v>
      </c>
      <c r="K16" s="107">
        <v>444096</v>
      </c>
      <c r="L16" s="107">
        <v>1226454</v>
      </c>
      <c r="M16" s="107">
        <v>366351</v>
      </c>
      <c r="N16" s="107">
        <v>17619</v>
      </c>
      <c r="O16" s="107">
        <v>0</v>
      </c>
      <c r="P16" s="107">
        <v>0</v>
      </c>
      <c r="Q16" s="107">
        <v>2</v>
      </c>
      <c r="R16" s="107">
        <v>40635</v>
      </c>
      <c r="S16" s="156"/>
    </row>
    <row r="17" spans="1:19" s="33" customFormat="1" ht="30" customHeight="1">
      <c r="A17" s="12" t="s">
        <v>78</v>
      </c>
      <c r="B17" s="106">
        <v>2110</v>
      </c>
      <c r="C17" s="107">
        <v>1747672</v>
      </c>
      <c r="D17" s="107">
        <v>1745381</v>
      </c>
      <c r="E17" s="107">
        <v>603926</v>
      </c>
      <c r="F17" s="107">
        <v>66077</v>
      </c>
      <c r="G17" s="107">
        <v>1124451</v>
      </c>
      <c r="H17" s="107">
        <v>1124451</v>
      </c>
      <c r="I17" s="107">
        <v>0</v>
      </c>
      <c r="J17" s="107">
        <v>0</v>
      </c>
      <c r="K17" s="107">
        <v>17004</v>
      </c>
      <c r="L17" s="107">
        <v>0</v>
      </c>
      <c r="M17" s="107">
        <v>0</v>
      </c>
      <c r="N17" s="107">
        <v>2291</v>
      </c>
      <c r="O17" s="107">
        <v>0</v>
      </c>
      <c r="P17" s="107">
        <v>0</v>
      </c>
      <c r="Q17" s="107">
        <v>0</v>
      </c>
      <c r="R17" s="107">
        <v>0</v>
      </c>
      <c r="S17" s="156"/>
    </row>
    <row r="18" spans="1:19" s="33" customFormat="1" ht="42" customHeight="1">
      <c r="A18" s="114" t="s">
        <v>110</v>
      </c>
      <c r="B18" s="106">
        <v>2115</v>
      </c>
      <c r="C18" s="107">
        <v>1612055</v>
      </c>
      <c r="D18" s="107">
        <v>1609764</v>
      </c>
      <c r="E18" s="107">
        <v>548079</v>
      </c>
      <c r="F18" s="107">
        <v>63487</v>
      </c>
      <c r="G18" s="107">
        <v>1045565</v>
      </c>
      <c r="H18" s="107">
        <v>1045565</v>
      </c>
      <c r="I18" s="107">
        <v>0</v>
      </c>
      <c r="J18" s="107">
        <v>0</v>
      </c>
      <c r="K18" s="107">
        <v>16120</v>
      </c>
      <c r="L18" s="107">
        <v>0</v>
      </c>
      <c r="M18" s="107">
        <v>0</v>
      </c>
      <c r="N18" s="107">
        <v>2291</v>
      </c>
      <c r="O18" s="107">
        <v>0</v>
      </c>
      <c r="P18" s="107">
        <v>0</v>
      </c>
      <c r="Q18" s="107">
        <v>0</v>
      </c>
      <c r="R18" s="107">
        <v>0</v>
      </c>
      <c r="S18" s="156"/>
    </row>
    <row r="19" spans="1:19" s="33" customFormat="1" ht="38.25">
      <c r="A19" s="114" t="s">
        <v>27</v>
      </c>
      <c r="B19" s="106">
        <v>2116</v>
      </c>
      <c r="C19" s="107">
        <v>135617</v>
      </c>
      <c r="D19" s="107">
        <v>135617</v>
      </c>
      <c r="E19" s="107">
        <v>55847</v>
      </c>
      <c r="F19" s="107">
        <v>2590</v>
      </c>
      <c r="G19" s="107">
        <v>78886</v>
      </c>
      <c r="H19" s="107">
        <v>78886</v>
      </c>
      <c r="I19" s="107">
        <v>0</v>
      </c>
      <c r="J19" s="107">
        <v>0</v>
      </c>
      <c r="K19" s="107">
        <v>884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56"/>
    </row>
    <row r="20" spans="1:19" s="33" customFormat="1" ht="44.25" customHeight="1">
      <c r="A20" s="65" t="s">
        <v>210</v>
      </c>
      <c r="B20" s="155">
        <v>2120</v>
      </c>
      <c r="C20" s="107">
        <v>3333880</v>
      </c>
      <c r="D20" s="107">
        <v>2009528</v>
      </c>
      <c r="E20" s="107">
        <v>471309</v>
      </c>
      <c r="F20" s="107">
        <v>77434</v>
      </c>
      <c r="G20" s="107">
        <v>1466243</v>
      </c>
      <c r="H20" s="107">
        <v>1466119</v>
      </c>
      <c r="I20" s="107">
        <v>0</v>
      </c>
      <c r="J20" s="107">
        <v>0</v>
      </c>
      <c r="K20" s="107">
        <v>71976</v>
      </c>
      <c r="L20" s="107">
        <v>654654</v>
      </c>
      <c r="M20" s="107">
        <v>243268</v>
      </c>
      <c r="N20" s="107">
        <v>25680</v>
      </c>
      <c r="O20" s="107">
        <v>3111</v>
      </c>
      <c r="P20" s="107">
        <v>2510</v>
      </c>
      <c r="Q20" s="107">
        <v>3</v>
      </c>
      <c r="R20" s="107">
        <v>397636</v>
      </c>
      <c r="S20" s="156"/>
    </row>
    <row r="21" spans="1:19" s="33" customFormat="1" ht="17.25" customHeight="1">
      <c r="A21" s="65"/>
      <c r="B21" s="106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56"/>
    </row>
    <row r="22" spans="1:19" s="33" customFormat="1" ht="49.5" customHeight="1">
      <c r="A22" s="114" t="s">
        <v>211</v>
      </c>
      <c r="B22" s="106">
        <v>2150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56"/>
    </row>
    <row r="23" spans="1:19" s="33" customFormat="1" ht="18.75" customHeight="1">
      <c r="A23" s="114" t="s">
        <v>76</v>
      </c>
      <c r="B23" s="106">
        <v>2160</v>
      </c>
      <c r="C23" s="107">
        <v>824897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589383</v>
      </c>
      <c r="M23" s="107">
        <v>235514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56"/>
    </row>
    <row r="24" spans="1:19" s="33" customFormat="1" ht="29.25" customHeight="1">
      <c r="A24" s="114" t="s">
        <v>77</v>
      </c>
      <c r="B24" s="106">
        <v>2170</v>
      </c>
      <c r="C24" s="107">
        <v>489076</v>
      </c>
      <c r="D24" s="107">
        <v>389515</v>
      </c>
      <c r="E24" s="107">
        <v>26112</v>
      </c>
      <c r="F24" s="107">
        <v>2751</v>
      </c>
      <c r="G24" s="107">
        <v>345882</v>
      </c>
      <c r="H24" s="107">
        <v>345882</v>
      </c>
      <c r="I24" s="107">
        <v>0</v>
      </c>
      <c r="J24" s="107">
        <v>0</v>
      </c>
      <c r="K24" s="107">
        <v>17521</v>
      </c>
      <c r="L24" s="107">
        <v>4110</v>
      </c>
      <c r="M24" s="107">
        <v>2725</v>
      </c>
      <c r="N24" s="107">
        <v>4855</v>
      </c>
      <c r="O24" s="107">
        <v>0</v>
      </c>
      <c r="P24" s="107">
        <v>0</v>
      </c>
      <c r="Q24" s="107">
        <v>0</v>
      </c>
      <c r="R24" s="107">
        <v>87871</v>
      </c>
      <c r="S24" s="156"/>
    </row>
    <row r="25" spans="1:19" s="33" customFormat="1" ht="38.25">
      <c r="A25" s="114" t="s">
        <v>100</v>
      </c>
      <c r="B25" s="106">
        <v>2180</v>
      </c>
      <c r="C25" s="107">
        <v>2019907</v>
      </c>
      <c r="D25" s="107">
        <v>1620013</v>
      </c>
      <c r="E25" s="107">
        <v>445197</v>
      </c>
      <c r="F25" s="107">
        <v>74683</v>
      </c>
      <c r="G25" s="107">
        <v>1120361</v>
      </c>
      <c r="H25" s="107">
        <v>1120237</v>
      </c>
      <c r="I25" s="107">
        <v>0</v>
      </c>
      <c r="J25" s="107">
        <v>0</v>
      </c>
      <c r="K25" s="107">
        <v>54455</v>
      </c>
      <c r="L25" s="107">
        <v>61161</v>
      </c>
      <c r="M25" s="107">
        <v>5029</v>
      </c>
      <c r="N25" s="107">
        <v>20825</v>
      </c>
      <c r="O25" s="107">
        <v>3111</v>
      </c>
      <c r="P25" s="107">
        <v>2510</v>
      </c>
      <c r="Q25" s="107">
        <v>3</v>
      </c>
      <c r="R25" s="107">
        <v>309765</v>
      </c>
      <c r="S25" s="156"/>
    </row>
    <row r="26" spans="1:19" s="33" customFormat="1" ht="21" customHeight="1">
      <c r="A26" s="68" t="s">
        <v>106</v>
      </c>
      <c r="B26" s="157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56"/>
    </row>
    <row r="27" spans="1:19" s="33" customFormat="1" ht="32.25" customHeight="1">
      <c r="A27" s="114" t="s">
        <v>206</v>
      </c>
      <c r="B27" s="106">
        <v>2190</v>
      </c>
      <c r="C27" s="107">
        <v>1483</v>
      </c>
      <c r="D27" s="107">
        <v>1483</v>
      </c>
      <c r="E27" s="107">
        <v>0</v>
      </c>
      <c r="F27" s="107">
        <v>0</v>
      </c>
      <c r="G27" s="107">
        <v>1311</v>
      </c>
      <c r="H27" s="107">
        <v>1311</v>
      </c>
      <c r="I27" s="107">
        <v>0</v>
      </c>
      <c r="J27" s="107">
        <v>0</v>
      </c>
      <c r="K27" s="107">
        <v>172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56"/>
    </row>
    <row r="28" spans="1:19" s="33" customFormat="1" ht="63" customHeight="1">
      <c r="A28" s="115" t="s">
        <v>235</v>
      </c>
      <c r="B28" s="155">
        <v>2205</v>
      </c>
      <c r="C28" s="107">
        <v>145411035</v>
      </c>
      <c r="D28" s="107">
        <v>121126938</v>
      </c>
      <c r="E28" s="107">
        <v>30687587</v>
      </c>
      <c r="F28" s="107">
        <v>3755380</v>
      </c>
      <c r="G28" s="107">
        <v>71459379</v>
      </c>
      <c r="H28" s="107">
        <v>71428747</v>
      </c>
      <c r="I28" s="107">
        <v>8111031</v>
      </c>
      <c r="J28" s="107">
        <v>8110183</v>
      </c>
      <c r="K28" s="107">
        <v>10868941</v>
      </c>
      <c r="L28" s="107">
        <v>3644275</v>
      </c>
      <c r="M28" s="107">
        <v>839512</v>
      </c>
      <c r="N28" s="107">
        <v>363868</v>
      </c>
      <c r="O28" s="107">
        <v>34994</v>
      </c>
      <c r="P28" s="107">
        <v>29998</v>
      </c>
      <c r="Q28" s="107">
        <v>219</v>
      </c>
      <c r="R28" s="107">
        <v>19401229</v>
      </c>
      <c r="S28" s="156"/>
    </row>
    <row r="29" spans="1:19" s="33" customFormat="1" ht="14.25" customHeight="1">
      <c r="A29" s="115"/>
      <c r="B29" s="106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56"/>
    </row>
    <row r="30" spans="1:19" s="33" customFormat="1" ht="14.25" customHeight="1">
      <c r="A30" s="12" t="s">
        <v>187</v>
      </c>
      <c r="B30" s="106">
        <v>2206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56"/>
    </row>
    <row r="31" spans="1:19" s="33" customFormat="1" ht="51" customHeight="1">
      <c r="A31" s="12" t="s">
        <v>164</v>
      </c>
      <c r="B31" s="106">
        <v>2207</v>
      </c>
      <c r="C31" s="107">
        <v>8693802</v>
      </c>
      <c r="D31" s="107">
        <v>7236470</v>
      </c>
      <c r="E31" s="107">
        <v>88811</v>
      </c>
      <c r="F31" s="107">
        <v>8936</v>
      </c>
      <c r="G31" s="107">
        <v>6826535</v>
      </c>
      <c r="H31" s="107">
        <v>6826535</v>
      </c>
      <c r="I31" s="107">
        <v>76070</v>
      </c>
      <c r="J31" s="107">
        <v>75315</v>
      </c>
      <c r="K31" s="107">
        <v>245054</v>
      </c>
      <c r="L31" s="107">
        <v>218366</v>
      </c>
      <c r="M31" s="107">
        <v>93723</v>
      </c>
      <c r="N31" s="107">
        <v>16778</v>
      </c>
      <c r="O31" s="107">
        <v>0</v>
      </c>
      <c r="P31" s="107">
        <v>0</v>
      </c>
      <c r="Q31" s="107">
        <v>0</v>
      </c>
      <c r="R31" s="107">
        <v>1128465</v>
      </c>
      <c r="S31" s="156"/>
    </row>
    <row r="32" spans="1:19" s="33" customFormat="1" ht="12.75">
      <c r="A32" s="12" t="s">
        <v>175</v>
      </c>
      <c r="B32" s="53">
        <v>2208</v>
      </c>
      <c r="C32" s="107">
        <v>136717233</v>
      </c>
      <c r="D32" s="107">
        <v>113890468</v>
      </c>
      <c r="E32" s="107">
        <v>30598776</v>
      </c>
      <c r="F32" s="107">
        <v>3746444</v>
      </c>
      <c r="G32" s="107">
        <v>64632844</v>
      </c>
      <c r="H32" s="107">
        <v>64602212</v>
      </c>
      <c r="I32" s="107">
        <v>8034961</v>
      </c>
      <c r="J32" s="107">
        <v>8034868</v>
      </c>
      <c r="K32" s="107">
        <v>10623887</v>
      </c>
      <c r="L32" s="107">
        <v>3425909</v>
      </c>
      <c r="M32" s="107">
        <v>745789</v>
      </c>
      <c r="N32" s="107">
        <v>347090</v>
      </c>
      <c r="O32" s="107">
        <v>34994</v>
      </c>
      <c r="P32" s="107">
        <v>29998</v>
      </c>
      <c r="Q32" s="107">
        <v>219</v>
      </c>
      <c r="R32" s="107">
        <v>18272764</v>
      </c>
      <c r="S32" s="156"/>
    </row>
    <row r="33" spans="1:19" s="33" customFormat="1" ht="14.25">
      <c r="A33" s="158" t="s">
        <v>112</v>
      </c>
      <c r="B33" s="109">
        <v>2209</v>
      </c>
      <c r="C33" s="107">
        <v>5561047</v>
      </c>
      <c r="D33" s="107">
        <v>2806979</v>
      </c>
      <c r="E33" s="107">
        <v>103401</v>
      </c>
      <c r="F33" s="107">
        <v>6964</v>
      </c>
      <c r="G33" s="107">
        <v>2497101</v>
      </c>
      <c r="H33" s="107">
        <v>2497101</v>
      </c>
      <c r="I33" s="107">
        <v>202556</v>
      </c>
      <c r="J33" s="107">
        <v>202556</v>
      </c>
      <c r="K33" s="107">
        <v>3921</v>
      </c>
      <c r="L33" s="107">
        <v>1560</v>
      </c>
      <c r="M33" s="107">
        <v>21</v>
      </c>
      <c r="N33" s="107">
        <v>4886</v>
      </c>
      <c r="O33" s="107">
        <v>0</v>
      </c>
      <c r="P33" s="107">
        <v>0</v>
      </c>
      <c r="Q33" s="107">
        <v>0</v>
      </c>
      <c r="R33" s="107">
        <v>2747601</v>
      </c>
      <c r="S33" s="156"/>
    </row>
    <row r="34" spans="1:19" s="33" customFormat="1" ht="44.25" customHeight="1">
      <c r="A34" s="49" t="s">
        <v>81</v>
      </c>
      <c r="B34" s="10">
        <v>2210</v>
      </c>
      <c r="C34" s="107">
        <v>8821488</v>
      </c>
      <c r="D34" s="107">
        <v>7570245</v>
      </c>
      <c r="E34" s="107">
        <v>2021287</v>
      </c>
      <c r="F34" s="107">
        <v>225004</v>
      </c>
      <c r="G34" s="107">
        <v>4988707</v>
      </c>
      <c r="H34" s="107">
        <v>4980808</v>
      </c>
      <c r="I34" s="107">
        <v>33389</v>
      </c>
      <c r="J34" s="107">
        <v>33304</v>
      </c>
      <c r="K34" s="107">
        <v>526862</v>
      </c>
      <c r="L34" s="107">
        <v>243337</v>
      </c>
      <c r="M34" s="107">
        <v>85877</v>
      </c>
      <c r="N34" s="107">
        <v>296545</v>
      </c>
      <c r="O34" s="107">
        <v>2699</v>
      </c>
      <c r="P34" s="107">
        <v>1796</v>
      </c>
      <c r="Q34" s="107">
        <v>2</v>
      </c>
      <c r="R34" s="107">
        <v>622783</v>
      </c>
      <c r="S34" s="156"/>
    </row>
    <row r="35" spans="1:19" s="33" customFormat="1" ht="19.5" customHeight="1">
      <c r="A35" s="19" t="s">
        <v>88</v>
      </c>
      <c r="B35" s="10">
        <v>2215</v>
      </c>
      <c r="C35" s="107">
        <v>6930314</v>
      </c>
      <c r="D35" s="107">
        <v>5823954</v>
      </c>
      <c r="E35" s="107">
        <v>1576193</v>
      </c>
      <c r="F35" s="107">
        <v>175716</v>
      </c>
      <c r="G35" s="107">
        <v>3934292</v>
      </c>
      <c r="H35" s="107">
        <v>3926486</v>
      </c>
      <c r="I35" s="107">
        <v>28105</v>
      </c>
      <c r="J35" s="107">
        <v>28023</v>
      </c>
      <c r="K35" s="107">
        <v>285364</v>
      </c>
      <c r="L35" s="107">
        <v>198019</v>
      </c>
      <c r="M35" s="107">
        <v>80825</v>
      </c>
      <c r="N35" s="107">
        <v>225369</v>
      </c>
      <c r="O35" s="107">
        <v>2681</v>
      </c>
      <c r="P35" s="107">
        <v>1784</v>
      </c>
      <c r="Q35" s="107">
        <v>2</v>
      </c>
      <c r="R35" s="107">
        <v>599464</v>
      </c>
      <c r="S35" s="156"/>
    </row>
    <row r="36" spans="1:19" s="33" customFormat="1" ht="19.5" customHeight="1">
      <c r="A36" s="19" t="s">
        <v>89</v>
      </c>
      <c r="B36" s="10">
        <v>2217</v>
      </c>
      <c r="C36" s="107">
        <v>1891174</v>
      </c>
      <c r="D36" s="107">
        <v>1746291</v>
      </c>
      <c r="E36" s="107">
        <v>445094</v>
      </c>
      <c r="F36" s="107">
        <v>49288</v>
      </c>
      <c r="G36" s="107">
        <v>1054415</v>
      </c>
      <c r="H36" s="107">
        <v>1054322</v>
      </c>
      <c r="I36" s="107">
        <v>5284</v>
      </c>
      <c r="J36" s="107">
        <v>5281</v>
      </c>
      <c r="K36" s="107">
        <v>241498</v>
      </c>
      <c r="L36" s="107">
        <v>45318</v>
      </c>
      <c r="M36" s="107">
        <v>5052</v>
      </c>
      <c r="N36" s="107">
        <v>71176</v>
      </c>
      <c r="O36" s="107">
        <v>18</v>
      </c>
      <c r="P36" s="107">
        <v>12</v>
      </c>
      <c r="Q36" s="107">
        <v>0</v>
      </c>
      <c r="R36" s="107">
        <v>23319</v>
      </c>
      <c r="S36" s="156"/>
    </row>
    <row r="37" spans="1:19" s="33" customFormat="1" ht="36" customHeight="1">
      <c r="A37" s="114" t="s">
        <v>75</v>
      </c>
      <c r="B37" s="106">
        <v>2260</v>
      </c>
      <c r="C37" s="107">
        <v>7770017</v>
      </c>
      <c r="D37" s="107">
        <v>6519541</v>
      </c>
      <c r="E37" s="107">
        <v>1708451</v>
      </c>
      <c r="F37" s="107">
        <v>191394</v>
      </c>
      <c r="G37" s="107">
        <v>4274553</v>
      </c>
      <c r="H37" s="107">
        <v>4266654</v>
      </c>
      <c r="I37" s="107">
        <v>33389</v>
      </c>
      <c r="J37" s="107">
        <v>33304</v>
      </c>
      <c r="K37" s="107">
        <v>503148</v>
      </c>
      <c r="L37" s="107">
        <v>243337</v>
      </c>
      <c r="M37" s="107">
        <v>85877</v>
      </c>
      <c r="N37" s="107">
        <v>295778</v>
      </c>
      <c r="O37" s="107">
        <v>2699</v>
      </c>
      <c r="P37" s="107">
        <v>1796</v>
      </c>
      <c r="Q37" s="107">
        <v>2</v>
      </c>
      <c r="R37" s="107">
        <v>622783</v>
      </c>
      <c r="S37" s="156"/>
    </row>
    <row r="38" spans="1:19" s="33" customFormat="1" ht="33.75" customHeight="1">
      <c r="A38" s="114" t="s">
        <v>85</v>
      </c>
      <c r="B38" s="106">
        <v>2270</v>
      </c>
      <c r="C38" s="107">
        <v>7550844</v>
      </c>
      <c r="D38" s="107">
        <v>6365989</v>
      </c>
      <c r="E38" s="107">
        <v>1708451</v>
      </c>
      <c r="F38" s="107">
        <v>191394</v>
      </c>
      <c r="G38" s="107">
        <v>4266803</v>
      </c>
      <c r="H38" s="107">
        <v>4258904</v>
      </c>
      <c r="I38" s="107">
        <v>33389</v>
      </c>
      <c r="J38" s="107">
        <v>33304</v>
      </c>
      <c r="K38" s="107">
        <v>357346</v>
      </c>
      <c r="L38" s="107">
        <v>193718</v>
      </c>
      <c r="M38" s="107">
        <v>76143</v>
      </c>
      <c r="N38" s="107">
        <v>291315</v>
      </c>
      <c r="O38" s="107">
        <v>2652</v>
      </c>
      <c r="P38" s="107">
        <v>1772</v>
      </c>
      <c r="Q38" s="107">
        <v>2</v>
      </c>
      <c r="R38" s="107">
        <v>621025</v>
      </c>
      <c r="S38" s="156"/>
    </row>
    <row r="39" spans="1:19" s="33" customFormat="1" ht="40.5" customHeight="1">
      <c r="A39" s="114" t="s">
        <v>209</v>
      </c>
      <c r="B39" s="106">
        <v>2280</v>
      </c>
      <c r="C39" s="107">
        <v>2171171</v>
      </c>
      <c r="D39" s="107">
        <v>1939361</v>
      </c>
      <c r="E39" s="107">
        <v>634079</v>
      </c>
      <c r="F39" s="107">
        <v>63204</v>
      </c>
      <c r="G39" s="107">
        <v>1251464</v>
      </c>
      <c r="H39" s="107">
        <v>1250617</v>
      </c>
      <c r="I39" s="107">
        <v>0</v>
      </c>
      <c r="J39" s="107">
        <v>0</v>
      </c>
      <c r="K39" s="107">
        <v>53818</v>
      </c>
      <c r="L39" s="107">
        <v>12582</v>
      </c>
      <c r="M39" s="107">
        <v>19427</v>
      </c>
      <c r="N39" s="107">
        <v>52488</v>
      </c>
      <c r="O39" s="107">
        <v>633</v>
      </c>
      <c r="P39" s="107">
        <v>381</v>
      </c>
      <c r="Q39" s="107">
        <v>0</v>
      </c>
      <c r="R39" s="107">
        <v>146680</v>
      </c>
      <c r="S39" s="156"/>
    </row>
    <row r="40" spans="1:19" s="33" customFormat="1" ht="41.25" customHeight="1">
      <c r="A40" s="114" t="s">
        <v>86</v>
      </c>
      <c r="B40" s="106">
        <v>2290</v>
      </c>
      <c r="C40" s="107">
        <v>219173</v>
      </c>
      <c r="D40" s="107">
        <v>153552</v>
      </c>
      <c r="E40" s="107">
        <v>0</v>
      </c>
      <c r="F40" s="107">
        <v>0</v>
      </c>
      <c r="G40" s="107">
        <v>7750</v>
      </c>
      <c r="H40" s="107">
        <v>7750</v>
      </c>
      <c r="I40" s="107">
        <v>0</v>
      </c>
      <c r="J40" s="107">
        <v>0</v>
      </c>
      <c r="K40" s="107">
        <v>145802</v>
      </c>
      <c r="L40" s="107">
        <v>49619</v>
      </c>
      <c r="M40" s="107">
        <v>9734</v>
      </c>
      <c r="N40" s="107">
        <v>4463</v>
      </c>
      <c r="O40" s="107">
        <v>47</v>
      </c>
      <c r="P40" s="107">
        <v>24</v>
      </c>
      <c r="Q40" s="107">
        <v>0</v>
      </c>
      <c r="R40" s="107">
        <v>1758</v>
      </c>
      <c r="S40" s="156"/>
    </row>
    <row r="41" spans="1:19" s="33" customFormat="1" ht="35.25" customHeight="1">
      <c r="A41" s="12" t="s">
        <v>79</v>
      </c>
      <c r="B41" s="138">
        <v>2300</v>
      </c>
      <c r="C41" s="107">
        <v>1051471</v>
      </c>
      <c r="D41" s="107">
        <v>1050704</v>
      </c>
      <c r="E41" s="107">
        <v>312836</v>
      </c>
      <c r="F41" s="107">
        <v>33610</v>
      </c>
      <c r="G41" s="107">
        <v>714154</v>
      </c>
      <c r="H41" s="107">
        <v>714154</v>
      </c>
      <c r="I41" s="107">
        <v>0</v>
      </c>
      <c r="J41" s="107">
        <v>0</v>
      </c>
      <c r="K41" s="107">
        <v>23714</v>
      </c>
      <c r="L41" s="107">
        <v>0</v>
      </c>
      <c r="M41" s="107">
        <v>0</v>
      </c>
      <c r="N41" s="107">
        <v>767</v>
      </c>
      <c r="O41" s="107">
        <v>0</v>
      </c>
      <c r="P41" s="107">
        <v>0</v>
      </c>
      <c r="Q41" s="107">
        <v>0</v>
      </c>
      <c r="R41" s="107">
        <v>0</v>
      </c>
      <c r="S41" s="156"/>
    </row>
    <row r="42" spans="1:19" s="33" customFormat="1" ht="44.25" customHeight="1">
      <c r="A42" s="117" t="s">
        <v>26</v>
      </c>
      <c r="B42" s="138">
        <v>2305</v>
      </c>
      <c r="C42" s="107">
        <v>975620</v>
      </c>
      <c r="D42" s="107">
        <v>974853</v>
      </c>
      <c r="E42" s="107">
        <v>284788</v>
      </c>
      <c r="F42" s="107">
        <v>32335</v>
      </c>
      <c r="G42" s="107">
        <v>666768</v>
      </c>
      <c r="H42" s="107">
        <v>666768</v>
      </c>
      <c r="I42" s="107">
        <v>0</v>
      </c>
      <c r="J42" s="107">
        <v>0</v>
      </c>
      <c r="K42" s="107">
        <v>23297</v>
      </c>
      <c r="L42" s="107">
        <v>0</v>
      </c>
      <c r="M42" s="107">
        <v>0</v>
      </c>
      <c r="N42" s="107">
        <v>767</v>
      </c>
      <c r="O42" s="107">
        <v>0</v>
      </c>
      <c r="P42" s="107">
        <v>0</v>
      </c>
      <c r="Q42" s="107">
        <v>0</v>
      </c>
      <c r="R42" s="107">
        <v>0</v>
      </c>
      <c r="S42" s="156"/>
    </row>
    <row r="43" spans="1:19" s="33" customFormat="1" ht="54" customHeight="1">
      <c r="A43" s="117" t="s">
        <v>27</v>
      </c>
      <c r="B43" s="138">
        <v>2306</v>
      </c>
      <c r="C43" s="107">
        <v>75851</v>
      </c>
      <c r="D43" s="107">
        <v>75851</v>
      </c>
      <c r="E43" s="107">
        <v>28048</v>
      </c>
      <c r="F43" s="107">
        <v>1275</v>
      </c>
      <c r="G43" s="107">
        <v>47386</v>
      </c>
      <c r="H43" s="107">
        <v>47386</v>
      </c>
      <c r="I43" s="107">
        <v>0</v>
      </c>
      <c r="J43" s="107">
        <v>0</v>
      </c>
      <c r="K43" s="107">
        <v>417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56"/>
    </row>
    <row r="44" spans="1:19" s="33" customFormat="1" ht="54" customHeight="1">
      <c r="A44" s="159" t="s">
        <v>97</v>
      </c>
      <c r="B44" s="155">
        <v>2310</v>
      </c>
      <c r="C44" s="107">
        <v>1080330</v>
      </c>
      <c r="D44" s="107">
        <v>787828</v>
      </c>
      <c r="E44" s="107">
        <v>239689</v>
      </c>
      <c r="F44" s="107">
        <v>37346</v>
      </c>
      <c r="G44" s="107">
        <v>490540</v>
      </c>
      <c r="H44" s="107">
        <v>490538</v>
      </c>
      <c r="I44" s="107">
        <v>2</v>
      </c>
      <c r="J44" s="107">
        <v>0</v>
      </c>
      <c r="K44" s="107">
        <v>57597</v>
      </c>
      <c r="L44" s="107">
        <v>153622</v>
      </c>
      <c r="M44" s="107">
        <v>51325</v>
      </c>
      <c r="N44" s="107">
        <v>5527</v>
      </c>
      <c r="O44" s="107">
        <v>2145</v>
      </c>
      <c r="P44" s="107">
        <v>1671</v>
      </c>
      <c r="Q44" s="107">
        <v>7</v>
      </c>
      <c r="R44" s="107">
        <v>79876</v>
      </c>
      <c r="S44" s="156"/>
    </row>
    <row r="45" spans="1:19" s="33" customFormat="1" ht="45" customHeight="1">
      <c r="A45" s="114" t="s">
        <v>87</v>
      </c>
      <c r="B45" s="106">
        <v>2320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56"/>
    </row>
    <row r="46" spans="1:19" s="33" customFormat="1" ht="43.5" customHeight="1">
      <c r="A46" s="114" t="s">
        <v>76</v>
      </c>
      <c r="B46" s="106">
        <v>2330</v>
      </c>
      <c r="C46" s="107">
        <v>190390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141334</v>
      </c>
      <c r="M46" s="107">
        <v>49056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56"/>
    </row>
    <row r="47" spans="1:19" s="33" customFormat="1" ht="32.25" customHeight="1">
      <c r="A47" s="114" t="s">
        <v>77</v>
      </c>
      <c r="B47" s="106">
        <v>2340</v>
      </c>
      <c r="C47" s="107">
        <v>150283</v>
      </c>
      <c r="D47" s="107">
        <v>106320</v>
      </c>
      <c r="E47" s="107">
        <v>19692</v>
      </c>
      <c r="F47" s="107">
        <v>953</v>
      </c>
      <c r="G47" s="107">
        <v>47658</v>
      </c>
      <c r="H47" s="107">
        <v>47658</v>
      </c>
      <c r="I47" s="107">
        <v>2</v>
      </c>
      <c r="J47" s="107">
        <v>0</v>
      </c>
      <c r="K47" s="107">
        <v>38968</v>
      </c>
      <c r="L47" s="107">
        <v>6189</v>
      </c>
      <c r="M47" s="107">
        <v>1857</v>
      </c>
      <c r="N47" s="107">
        <v>827</v>
      </c>
      <c r="O47" s="107">
        <v>126</v>
      </c>
      <c r="P47" s="107">
        <v>112</v>
      </c>
      <c r="Q47" s="107">
        <v>1</v>
      </c>
      <c r="R47" s="107">
        <v>34963</v>
      </c>
      <c r="S47" s="156"/>
    </row>
    <row r="48" spans="1:19" s="33" customFormat="1" ht="49.5" customHeight="1">
      <c r="A48" s="114" t="s">
        <v>100</v>
      </c>
      <c r="B48" s="106">
        <v>2350</v>
      </c>
      <c r="C48" s="107">
        <v>739657</v>
      </c>
      <c r="D48" s="107">
        <v>681508</v>
      </c>
      <c r="E48" s="107">
        <v>219997</v>
      </c>
      <c r="F48" s="107">
        <v>36393</v>
      </c>
      <c r="G48" s="107">
        <v>442882</v>
      </c>
      <c r="H48" s="107">
        <v>442880</v>
      </c>
      <c r="I48" s="107">
        <v>0</v>
      </c>
      <c r="J48" s="107">
        <v>0</v>
      </c>
      <c r="K48" s="107">
        <v>18629</v>
      </c>
      <c r="L48" s="107">
        <v>6099</v>
      </c>
      <c r="M48" s="107">
        <v>412</v>
      </c>
      <c r="N48" s="107">
        <v>4700</v>
      </c>
      <c r="O48" s="107">
        <v>2019</v>
      </c>
      <c r="P48" s="107">
        <v>1559</v>
      </c>
      <c r="Q48" s="107">
        <v>6</v>
      </c>
      <c r="R48" s="107">
        <v>44913</v>
      </c>
      <c r="S48" s="156"/>
    </row>
    <row r="49" spans="1:19" s="33" customFormat="1" ht="33.75" customHeight="1">
      <c r="A49" s="114" t="s">
        <v>204</v>
      </c>
      <c r="B49" s="106">
        <v>2351</v>
      </c>
      <c r="C49" s="107">
        <v>0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56"/>
    </row>
    <row r="50" spans="1:19" s="33" customFormat="1" ht="28.5" customHeight="1">
      <c r="A50" s="114" t="s">
        <v>246</v>
      </c>
      <c r="B50" s="106">
        <v>2352</v>
      </c>
      <c r="C50" s="107">
        <v>1311</v>
      </c>
      <c r="D50" s="107">
        <v>1311</v>
      </c>
      <c r="E50" s="107">
        <v>0</v>
      </c>
      <c r="F50" s="107">
        <v>0</v>
      </c>
      <c r="G50" s="107">
        <v>1311</v>
      </c>
      <c r="H50" s="107">
        <v>1311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56"/>
    </row>
    <row r="51" spans="1:19" s="33" customFormat="1" ht="14.25" customHeight="1">
      <c r="A51" s="68" t="s">
        <v>49</v>
      </c>
      <c r="B51" s="47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56"/>
    </row>
    <row r="52" spans="1:19" s="33" customFormat="1" ht="63.75">
      <c r="A52" s="19" t="s">
        <v>236</v>
      </c>
      <c r="B52" s="160">
        <v>2375</v>
      </c>
      <c r="C52" s="107">
        <v>52507545</v>
      </c>
      <c r="D52" s="107">
        <v>47390314</v>
      </c>
      <c r="E52" s="107">
        <v>16035204</v>
      </c>
      <c r="F52" s="107">
        <v>1884099</v>
      </c>
      <c r="G52" s="107">
        <v>25291090</v>
      </c>
      <c r="H52" s="107">
        <v>25276209</v>
      </c>
      <c r="I52" s="107">
        <v>1348571</v>
      </c>
      <c r="J52" s="107">
        <v>1348461</v>
      </c>
      <c r="K52" s="107">
        <v>4715449</v>
      </c>
      <c r="L52" s="107">
        <v>716606</v>
      </c>
      <c r="M52" s="107">
        <v>138214</v>
      </c>
      <c r="N52" s="107">
        <v>116330</v>
      </c>
      <c r="O52" s="107">
        <v>38491</v>
      </c>
      <c r="P52" s="107">
        <v>31321</v>
      </c>
      <c r="Q52" s="107">
        <v>10472</v>
      </c>
      <c r="R52" s="107">
        <v>4097118</v>
      </c>
      <c r="S52" s="156"/>
    </row>
    <row r="53" spans="1:18" s="33" customFormat="1" ht="14.25" customHeight="1">
      <c r="A53" s="19"/>
      <c r="B53" s="16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33" customFormat="1" ht="24" customHeight="1">
      <c r="A54" s="12" t="s">
        <v>120</v>
      </c>
      <c r="B54" s="109">
        <v>2376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</row>
    <row r="55" spans="1:18" s="33" customFormat="1" ht="53.25" customHeight="1">
      <c r="A55" s="12" t="s">
        <v>164</v>
      </c>
      <c r="B55" s="109">
        <v>2377</v>
      </c>
      <c r="C55" s="107">
        <v>1768312</v>
      </c>
      <c r="D55" s="107">
        <v>1519262</v>
      </c>
      <c r="E55" s="107">
        <v>67385</v>
      </c>
      <c r="F55" s="107">
        <v>9160</v>
      </c>
      <c r="G55" s="107">
        <v>1329084</v>
      </c>
      <c r="H55" s="107">
        <v>1329068</v>
      </c>
      <c r="I55" s="107">
        <v>14922</v>
      </c>
      <c r="J55" s="107">
        <v>14836</v>
      </c>
      <c r="K55" s="107">
        <v>107871</v>
      </c>
      <c r="L55" s="107">
        <v>23249</v>
      </c>
      <c r="M55" s="107">
        <v>11328</v>
      </c>
      <c r="N55" s="107">
        <v>2713</v>
      </c>
      <c r="O55" s="107">
        <v>835</v>
      </c>
      <c r="P55" s="107">
        <v>745</v>
      </c>
      <c r="Q55" s="107">
        <v>0</v>
      </c>
      <c r="R55" s="107">
        <v>210925</v>
      </c>
    </row>
    <row r="56" spans="1:18" s="33" customFormat="1" ht="24" customHeight="1">
      <c r="A56" s="12" t="s">
        <v>175</v>
      </c>
      <c r="B56" s="109">
        <v>2378</v>
      </c>
      <c r="C56" s="107">
        <v>50739233</v>
      </c>
      <c r="D56" s="107">
        <v>45871052</v>
      </c>
      <c r="E56" s="107">
        <v>15967819</v>
      </c>
      <c r="F56" s="107">
        <v>1874939</v>
      </c>
      <c r="G56" s="107">
        <v>23962006</v>
      </c>
      <c r="H56" s="107">
        <v>23947141</v>
      </c>
      <c r="I56" s="107">
        <v>1333649</v>
      </c>
      <c r="J56" s="107">
        <v>1333625</v>
      </c>
      <c r="K56" s="107">
        <v>4607578</v>
      </c>
      <c r="L56" s="107">
        <v>693357</v>
      </c>
      <c r="M56" s="107">
        <v>126886</v>
      </c>
      <c r="N56" s="107">
        <v>113617</v>
      </c>
      <c r="O56" s="107">
        <v>37656</v>
      </c>
      <c r="P56" s="107">
        <v>30576</v>
      </c>
      <c r="Q56" s="107">
        <v>10472</v>
      </c>
      <c r="R56" s="107">
        <v>3886193</v>
      </c>
    </row>
    <row r="57" spans="1:18" s="33" customFormat="1" ht="15.75" customHeight="1">
      <c r="A57" s="158" t="s">
        <v>112</v>
      </c>
      <c r="B57" s="109">
        <v>2379</v>
      </c>
      <c r="C57" s="107">
        <v>979487</v>
      </c>
      <c r="D57" s="107">
        <v>488555</v>
      </c>
      <c r="E57" s="107">
        <v>46400</v>
      </c>
      <c r="F57" s="107">
        <v>3097</v>
      </c>
      <c r="G57" s="107">
        <v>382859</v>
      </c>
      <c r="H57" s="107">
        <v>382859</v>
      </c>
      <c r="I57" s="107">
        <v>30743</v>
      </c>
      <c r="J57" s="107">
        <v>30743</v>
      </c>
      <c r="K57" s="107">
        <v>28553</v>
      </c>
      <c r="L57" s="107">
        <v>253</v>
      </c>
      <c r="M57" s="107">
        <v>0</v>
      </c>
      <c r="N57" s="107">
        <v>1946</v>
      </c>
      <c r="O57" s="107">
        <v>0</v>
      </c>
      <c r="P57" s="107">
        <v>0</v>
      </c>
      <c r="Q57" s="107">
        <v>0</v>
      </c>
      <c r="R57" s="107">
        <v>488733</v>
      </c>
    </row>
    <row r="58" spans="1:18" s="33" customFormat="1" ht="20.25" customHeight="1">
      <c r="A58" s="162" t="s">
        <v>25</v>
      </c>
      <c r="B58" s="106">
        <v>2380</v>
      </c>
      <c r="C58" s="107">
        <v>861131904</v>
      </c>
      <c r="D58" s="107">
        <v>702477309</v>
      </c>
      <c r="E58" s="107">
        <v>184325031</v>
      </c>
      <c r="F58" s="107">
        <v>22663283</v>
      </c>
      <c r="G58" s="107">
        <v>417599558</v>
      </c>
      <c r="H58" s="107">
        <v>416897193</v>
      </c>
      <c r="I58" s="107">
        <v>42937818</v>
      </c>
      <c r="J58" s="107">
        <v>42932179</v>
      </c>
      <c r="K58" s="107">
        <v>57614902</v>
      </c>
      <c r="L58" s="107">
        <v>26447473</v>
      </c>
      <c r="M58" s="107">
        <v>9436018</v>
      </c>
      <c r="N58" s="107">
        <v>10131099</v>
      </c>
      <c r="O58" s="107">
        <v>264339</v>
      </c>
      <c r="P58" s="107">
        <v>214938</v>
      </c>
      <c r="Q58" s="107">
        <v>37987</v>
      </c>
      <c r="R58" s="107">
        <v>112337679</v>
      </c>
    </row>
    <row r="59" spans="1:18" s="33" customFormat="1" ht="12.75">
      <c r="A59" s="163"/>
      <c r="B59" s="163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s="33" customFormat="1" ht="12.75">
      <c r="A60" s="164" t="s">
        <v>216</v>
      </c>
      <c r="B60" s="165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s="33" customFormat="1" ht="15.75" customHeight="1">
      <c r="A61" s="118" t="s">
        <v>296</v>
      </c>
      <c r="B61" s="110" t="s">
        <v>297</v>
      </c>
      <c r="C61" s="107">
        <v>6551</v>
      </c>
      <c r="D61" s="107">
        <v>5914</v>
      </c>
      <c r="E61" s="107">
        <v>76</v>
      </c>
      <c r="F61" s="107">
        <v>76</v>
      </c>
      <c r="G61" s="107">
        <v>4829</v>
      </c>
      <c r="H61" s="107">
        <v>4829</v>
      </c>
      <c r="I61" s="107">
        <v>0</v>
      </c>
      <c r="J61" s="107">
        <v>0</v>
      </c>
      <c r="K61" s="107">
        <v>1009</v>
      </c>
      <c r="L61" s="107">
        <v>0</v>
      </c>
      <c r="M61" s="107">
        <v>0</v>
      </c>
      <c r="N61" s="107">
        <v>0</v>
      </c>
      <c r="O61" s="107">
        <v>637</v>
      </c>
      <c r="P61" s="107">
        <v>637</v>
      </c>
      <c r="Q61" s="107">
        <v>0</v>
      </c>
      <c r="R61" s="107">
        <v>0</v>
      </c>
    </row>
    <row r="62" spans="1:18" s="33" customFormat="1" ht="12.75">
      <c r="A62" s="118" t="s">
        <v>17</v>
      </c>
      <c r="B62" s="110" t="s">
        <v>298</v>
      </c>
      <c r="C62" s="107">
        <v>11447086</v>
      </c>
      <c r="D62" s="107">
        <v>3634768</v>
      </c>
      <c r="E62" s="107">
        <v>580949</v>
      </c>
      <c r="F62" s="107">
        <v>80984</v>
      </c>
      <c r="G62" s="107">
        <v>3053819</v>
      </c>
      <c r="H62" s="107">
        <v>3053819</v>
      </c>
      <c r="I62" s="107">
        <v>0</v>
      </c>
      <c r="J62" s="107">
        <v>0</v>
      </c>
      <c r="K62" s="107">
        <v>0</v>
      </c>
      <c r="L62" s="107">
        <v>83514</v>
      </c>
      <c r="M62" s="107">
        <v>7571</v>
      </c>
      <c r="N62" s="107">
        <v>0</v>
      </c>
      <c r="O62" s="107">
        <v>0</v>
      </c>
      <c r="P62" s="107">
        <v>0</v>
      </c>
      <c r="Q62" s="107">
        <v>0</v>
      </c>
      <c r="R62" s="107">
        <v>7721233</v>
      </c>
    </row>
    <row r="63" spans="1:18" s="33" customFormat="1" ht="17.25" customHeight="1">
      <c r="A63" s="118" t="s">
        <v>299</v>
      </c>
      <c r="B63" s="110" t="s">
        <v>300</v>
      </c>
      <c r="C63" s="107">
        <v>87730</v>
      </c>
      <c r="D63" s="110" t="s">
        <v>288</v>
      </c>
      <c r="E63" s="110" t="s">
        <v>288</v>
      </c>
      <c r="F63" s="110" t="s">
        <v>288</v>
      </c>
      <c r="G63" s="107">
        <v>45473</v>
      </c>
      <c r="H63" s="107">
        <v>45473</v>
      </c>
      <c r="I63" s="110" t="s">
        <v>288</v>
      </c>
      <c r="J63" s="110" t="s">
        <v>288</v>
      </c>
      <c r="K63" s="110" t="s">
        <v>288</v>
      </c>
      <c r="L63" s="110" t="s">
        <v>288</v>
      </c>
      <c r="M63" s="110" t="s">
        <v>288</v>
      </c>
      <c r="N63" s="110" t="s">
        <v>288</v>
      </c>
      <c r="O63" s="110" t="s">
        <v>288</v>
      </c>
      <c r="P63" s="110" t="s">
        <v>288</v>
      </c>
      <c r="Q63" s="110" t="s">
        <v>288</v>
      </c>
      <c r="R63" s="110" t="s">
        <v>288</v>
      </c>
    </row>
    <row r="64" spans="1:18" ht="25.5">
      <c r="A64" s="118" t="s">
        <v>301</v>
      </c>
      <c r="B64" s="110" t="s">
        <v>302</v>
      </c>
      <c r="C64" s="110" t="s">
        <v>288</v>
      </c>
      <c r="D64" s="110" t="s">
        <v>288</v>
      </c>
      <c r="E64" s="110" t="s">
        <v>288</v>
      </c>
      <c r="F64" s="110" t="s">
        <v>288</v>
      </c>
      <c r="G64" s="107">
        <v>268086634</v>
      </c>
      <c r="H64" s="107">
        <v>268086634</v>
      </c>
      <c r="I64" s="110" t="s">
        <v>288</v>
      </c>
      <c r="J64" s="110" t="s">
        <v>288</v>
      </c>
      <c r="K64" s="110" t="s">
        <v>288</v>
      </c>
      <c r="L64" s="110" t="s">
        <v>288</v>
      </c>
      <c r="M64" s="110" t="s">
        <v>288</v>
      </c>
      <c r="N64" s="110" t="s">
        <v>288</v>
      </c>
      <c r="O64" s="110" t="s">
        <v>288</v>
      </c>
      <c r="P64" s="110" t="s">
        <v>288</v>
      </c>
      <c r="Q64" s="110" t="s">
        <v>288</v>
      </c>
      <c r="R64" s="110" t="s">
        <v>288</v>
      </c>
    </row>
    <row r="65" spans="1:18" ht="12.75">
      <c r="A65" s="118" t="s">
        <v>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ht="38.25">
      <c r="A66" s="119" t="s">
        <v>303</v>
      </c>
      <c r="B66" s="110" t="s">
        <v>304</v>
      </c>
      <c r="C66" s="110" t="s">
        <v>288</v>
      </c>
      <c r="D66" s="110" t="s">
        <v>288</v>
      </c>
      <c r="E66" s="110" t="s">
        <v>288</v>
      </c>
      <c r="F66" s="110" t="s">
        <v>288</v>
      </c>
      <c r="G66" s="107">
        <v>10754111</v>
      </c>
      <c r="H66" s="107">
        <v>10754111</v>
      </c>
      <c r="I66" s="110" t="s">
        <v>288</v>
      </c>
      <c r="J66" s="110" t="s">
        <v>288</v>
      </c>
      <c r="K66" s="110" t="s">
        <v>288</v>
      </c>
      <c r="L66" s="110" t="s">
        <v>288</v>
      </c>
      <c r="M66" s="110" t="s">
        <v>288</v>
      </c>
      <c r="N66" s="110" t="s">
        <v>288</v>
      </c>
      <c r="O66" s="110" t="s">
        <v>288</v>
      </c>
      <c r="P66" s="110" t="s">
        <v>288</v>
      </c>
      <c r="Q66" s="110" t="s">
        <v>288</v>
      </c>
      <c r="R66" s="110" t="s">
        <v>288</v>
      </c>
    </row>
    <row r="67" spans="1:18" ht="38.25">
      <c r="A67" s="119" t="s">
        <v>305</v>
      </c>
      <c r="B67" s="110" t="s">
        <v>306</v>
      </c>
      <c r="C67" s="110" t="s">
        <v>288</v>
      </c>
      <c r="D67" s="110" t="s">
        <v>288</v>
      </c>
      <c r="E67" s="110" t="s">
        <v>288</v>
      </c>
      <c r="F67" s="110" t="s">
        <v>288</v>
      </c>
      <c r="G67" s="107">
        <v>1436789</v>
      </c>
      <c r="H67" s="107">
        <v>1436789</v>
      </c>
      <c r="I67" s="110" t="s">
        <v>288</v>
      </c>
      <c r="J67" s="110" t="s">
        <v>288</v>
      </c>
      <c r="K67" s="110" t="s">
        <v>288</v>
      </c>
      <c r="L67" s="110" t="s">
        <v>288</v>
      </c>
      <c r="M67" s="110" t="s">
        <v>288</v>
      </c>
      <c r="N67" s="110" t="s">
        <v>288</v>
      </c>
      <c r="O67" s="110" t="s">
        <v>288</v>
      </c>
      <c r="P67" s="110" t="s">
        <v>288</v>
      </c>
      <c r="Q67" s="110" t="s">
        <v>288</v>
      </c>
      <c r="R67" s="110" t="s">
        <v>288</v>
      </c>
    </row>
    <row r="68" spans="1:18" ht="12.75" customHeight="1">
      <c r="A68" s="119" t="s">
        <v>307</v>
      </c>
      <c r="B68" s="110" t="s">
        <v>308</v>
      </c>
      <c r="C68" s="110" t="s">
        <v>288</v>
      </c>
      <c r="D68" s="110" t="s">
        <v>288</v>
      </c>
      <c r="E68" s="110" t="s">
        <v>288</v>
      </c>
      <c r="F68" s="110" t="s">
        <v>288</v>
      </c>
      <c r="G68" s="107">
        <v>255895734</v>
      </c>
      <c r="H68" s="107">
        <v>255895734</v>
      </c>
      <c r="I68" s="110" t="s">
        <v>288</v>
      </c>
      <c r="J68" s="110" t="s">
        <v>288</v>
      </c>
      <c r="K68" s="110" t="s">
        <v>288</v>
      </c>
      <c r="L68" s="110" t="s">
        <v>288</v>
      </c>
      <c r="M68" s="110" t="s">
        <v>288</v>
      </c>
      <c r="N68" s="110" t="s">
        <v>288</v>
      </c>
      <c r="O68" s="110" t="s">
        <v>288</v>
      </c>
      <c r="P68" s="110" t="s">
        <v>288</v>
      </c>
      <c r="Q68" s="110" t="s">
        <v>288</v>
      </c>
      <c r="R68" s="110" t="s">
        <v>288</v>
      </c>
    </row>
  </sheetData>
  <sheetProtection/>
  <mergeCells count="21">
    <mergeCell ref="N6:N9"/>
    <mergeCell ref="A2:R2"/>
    <mergeCell ref="A5:A9"/>
    <mergeCell ref="B5:B9"/>
    <mergeCell ref="D6:K6"/>
    <mergeCell ref="C5:C9"/>
    <mergeCell ref="G8:G9"/>
    <mergeCell ref="O6:O9"/>
    <mergeCell ref="J8:J9"/>
    <mergeCell ref="E7:K7"/>
    <mergeCell ref="E8:F8"/>
    <mergeCell ref="D5:R5"/>
    <mergeCell ref="L6:L9"/>
    <mergeCell ref="P6:P9"/>
    <mergeCell ref="D7:D9"/>
    <mergeCell ref="M6:M9"/>
    <mergeCell ref="K8:K9"/>
    <mergeCell ref="R6:R9"/>
    <mergeCell ref="Q6:Q9"/>
    <mergeCell ref="I8:I9"/>
    <mergeCell ref="H8:H9"/>
  </mergeCells>
  <printOptions horizontalCentered="1"/>
  <pageMargins left="0" right="0" top="0" bottom="0" header="0" footer="0"/>
  <pageSetup fitToHeight="0" horizontalDpi="600" verticalDpi="600" orientation="landscape" paperSize="9" scale="43" r:id="rId1"/>
  <rowBreaks count="1" manualBreakCount="1">
    <brk id="3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1</cp:lastModifiedBy>
  <cp:lastPrinted>2021-01-31T15:57:12Z</cp:lastPrinted>
  <dcterms:created xsi:type="dcterms:W3CDTF">2002-12-09T13:40:28Z</dcterms:created>
  <dcterms:modified xsi:type="dcterms:W3CDTF">2021-02-05T08:28:00Z</dcterms:modified>
  <cp:category/>
  <cp:version/>
  <cp:contentType/>
  <cp:contentStatus/>
</cp:coreProperties>
</file>